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visibility="hidden" xWindow="360" yWindow="30" windowWidth="14355" windowHeight="4935" activeTab="2"/>
    <workbookView xWindow="240" yWindow="45" windowWidth="15480" windowHeight="7995" activeTab="3"/>
  </bookViews>
  <sheets>
    <sheet name="dati" sheetId="1" r:id="rId1"/>
    <sheet name="info" sheetId="2" r:id="rId2"/>
    <sheet name="luogo" sheetId="3" r:id="rId3"/>
    <sheet name="perchè" sheetId="4" r:id="rId4"/>
    <sheet name="opzioni" sheetId="5" state="hidden" r:id="rId5"/>
  </sheets>
  <definedNames>
    <definedName name="_xlnm._FilterDatabase" localSheetId="0" hidden="1">dati!$A$1:$C$26</definedName>
    <definedName name="_xlnm._FilterDatabase" localSheetId="1" hidden="1">info!$A$1:$A$14</definedName>
    <definedName name="_xlnm._FilterDatabase" localSheetId="2" hidden="1">luogo!$A$1:$A$17</definedName>
    <definedName name="_xlnm._FilterDatabase" localSheetId="3" hidden="1">perchè!$A$1:$A$20</definedName>
  </definedNames>
  <calcPr calcId="125725"/>
</workbook>
</file>

<file path=xl/calcChain.xml><?xml version="1.0" encoding="utf-8"?>
<calcChain xmlns="http://schemas.openxmlformats.org/spreadsheetml/2006/main">
  <c r="AG3" i="2"/>
  <c r="AE4" i="4"/>
  <c r="AE5"/>
  <c r="AE6"/>
  <c r="AE7"/>
  <c r="AE8"/>
  <c r="AE9"/>
  <c r="AE10"/>
  <c r="AE11"/>
  <c r="AE12"/>
  <c r="AE13"/>
  <c r="AE14"/>
  <c r="AE15"/>
  <c r="AE16"/>
  <c r="AE17"/>
  <c r="AE18"/>
  <c r="AE19"/>
  <c r="AE3"/>
  <c r="AD4"/>
  <c r="AD5"/>
  <c r="AD6"/>
  <c r="AD7"/>
  <c r="AD8"/>
  <c r="AD9"/>
  <c r="AD10"/>
  <c r="AD11"/>
  <c r="AD12"/>
  <c r="AD13"/>
  <c r="AD14"/>
  <c r="AD15"/>
  <c r="AD16"/>
  <c r="AD17"/>
  <c r="AD18"/>
  <c r="AD19"/>
  <c r="AD3"/>
  <c r="AC4"/>
  <c r="AC5"/>
  <c r="AC6"/>
  <c r="AC7"/>
  <c r="AC8"/>
  <c r="AC9"/>
  <c r="AC10"/>
  <c r="AC11"/>
  <c r="AC12"/>
  <c r="AC13"/>
  <c r="AC14"/>
  <c r="AC15"/>
  <c r="AC16"/>
  <c r="AC17"/>
  <c r="AC18"/>
  <c r="AC19"/>
  <c r="AC3"/>
  <c r="AF4" i="3"/>
  <c r="AF5"/>
  <c r="AF6"/>
  <c r="AF7"/>
  <c r="AF8"/>
  <c r="AF9"/>
  <c r="AF10"/>
  <c r="AF11"/>
  <c r="AF12"/>
  <c r="AF13"/>
  <c r="AF14"/>
  <c r="AF15"/>
  <c r="AF16"/>
  <c r="AF17"/>
  <c r="AF3"/>
  <c r="AE4"/>
  <c r="AE5"/>
  <c r="AE6"/>
  <c r="AE7"/>
  <c r="AE8"/>
  <c r="AE9"/>
  <c r="AE10"/>
  <c r="AE11"/>
  <c r="AE12"/>
  <c r="AE13"/>
  <c r="AE14"/>
  <c r="AE15"/>
  <c r="AE16"/>
  <c r="AE17"/>
  <c r="AE3"/>
  <c r="AD4"/>
  <c r="AD5"/>
  <c r="AD6"/>
  <c r="AD7"/>
  <c r="AD8"/>
  <c r="AD9"/>
  <c r="AD10"/>
  <c r="AD11"/>
  <c r="AD12"/>
  <c r="AD13"/>
  <c r="AD14"/>
  <c r="AD15"/>
  <c r="AD16"/>
  <c r="AD17"/>
  <c r="AD3"/>
  <c r="AF3" i="2"/>
  <c r="AE4"/>
  <c r="AE5"/>
  <c r="AE6"/>
  <c r="AE7"/>
  <c r="AE8"/>
  <c r="AE9"/>
  <c r="AE10"/>
  <c r="AE11"/>
  <c r="AE12"/>
  <c r="AE13"/>
  <c r="AE3"/>
  <c r="AD4"/>
  <c r="AD5"/>
  <c r="AD6"/>
  <c r="AD7"/>
  <c r="AD8"/>
  <c r="AD9"/>
  <c r="AD10"/>
  <c r="AD11"/>
  <c r="AD12"/>
  <c r="AD13"/>
  <c r="AD3"/>
  <c r="AF4"/>
  <c r="AF5"/>
  <c r="AF6"/>
  <c r="AF7"/>
  <c r="AF8"/>
  <c r="AF9"/>
  <c r="AF10"/>
  <c r="AF11"/>
  <c r="AF12"/>
  <c r="AF13"/>
  <c r="AH5" i="3"/>
  <c r="AH9"/>
  <c r="AH11"/>
  <c r="AG12"/>
  <c r="AG13"/>
  <c r="AI15"/>
  <c r="AI16"/>
  <c r="AG5" i="4"/>
  <c r="AF9"/>
  <c r="AF13"/>
  <c r="AF17"/>
  <c r="AF4"/>
  <c r="AG17"/>
  <c r="AF7"/>
  <c r="AF8"/>
  <c r="AF10"/>
  <c r="AG11"/>
  <c r="AF16"/>
  <c r="AF6"/>
  <c r="AF12"/>
  <c r="AH13" i="3"/>
  <c r="AG14"/>
  <c r="AH14"/>
  <c r="AI14"/>
  <c r="AG16"/>
  <c r="AI12"/>
  <c r="AH12"/>
  <c r="AI11"/>
  <c r="AG11"/>
  <c r="AI10"/>
  <c r="AH10"/>
  <c r="AG10"/>
  <c r="AI9"/>
  <c r="AG9"/>
  <c r="AI8"/>
  <c r="AH8"/>
  <c r="AG8"/>
  <c r="AI7"/>
  <c r="AH7"/>
  <c r="AG7"/>
  <c r="AI6"/>
  <c r="AH6"/>
  <c r="AG6"/>
  <c r="AI5"/>
  <c r="AG5"/>
  <c r="AI4"/>
  <c r="AH4"/>
  <c r="AG4"/>
  <c r="AH5" i="4"/>
  <c r="AG7"/>
  <c r="AG4" i="2"/>
  <c r="AG7"/>
  <c r="AG8"/>
  <c r="AG9"/>
  <c r="AG10"/>
  <c r="AG11"/>
  <c r="AG12"/>
  <c r="AH11" i="4" l="1"/>
  <c r="AH7"/>
  <c r="AF5"/>
  <c r="AG5" i="2"/>
  <c r="AG6"/>
  <c r="AG15" i="3"/>
  <c r="AI13"/>
  <c r="AH15"/>
  <c r="AH16"/>
  <c r="AH3"/>
  <c r="AH20"/>
  <c r="AI3"/>
  <c r="AG3"/>
  <c r="AG15" i="4"/>
  <c r="AF18"/>
  <c r="AF14"/>
  <c r="AF11"/>
  <c r="AF15"/>
  <c r="AH15"/>
  <c r="AG18"/>
  <c r="AH18"/>
  <c r="AH17"/>
  <c r="AG16"/>
  <c r="AH16"/>
  <c r="AG14"/>
  <c r="AH14"/>
  <c r="AG13"/>
  <c r="AH13"/>
  <c r="AG12"/>
  <c r="AH12"/>
  <c r="AG10"/>
  <c r="AH10"/>
  <c r="AG9"/>
  <c r="AH9"/>
  <c r="AG8"/>
  <c r="AH8"/>
  <c r="AG6"/>
  <c r="AH6"/>
  <c r="AG4"/>
  <c r="AH4"/>
  <c r="AF3"/>
  <c r="AG3"/>
  <c r="AH3"/>
  <c r="AH3" i="2"/>
  <c r="AH11"/>
  <c r="AH9"/>
  <c r="AH7"/>
  <c r="AH5"/>
  <c r="AI12"/>
  <c r="AI10"/>
  <c r="AI8"/>
  <c r="AI6"/>
  <c r="AI4"/>
  <c r="AH12"/>
  <c r="AH10"/>
  <c r="AH8"/>
  <c r="AH6"/>
  <c r="AH4"/>
  <c r="AI3"/>
  <c r="AI11"/>
  <c r="AI9"/>
  <c r="AI7"/>
  <c r="AI5"/>
  <c r="AD16"/>
  <c r="AG22" i="4"/>
  <c r="AH16" i="2"/>
  <c r="AF16"/>
  <c r="AE22" i="4"/>
  <c r="AD22"/>
  <c r="AC22"/>
  <c r="AE16" i="2"/>
  <c r="AF20" i="3"/>
  <c r="AE20"/>
  <c r="AD20"/>
  <c r="AG16" i="2" l="1"/>
  <c r="AI16" s="1"/>
  <c r="AE18" s="1"/>
  <c r="AF22" i="4"/>
  <c r="AH22" s="1"/>
  <c r="AG24" s="1"/>
  <c r="AG20" i="3"/>
  <c r="AI20" s="1"/>
  <c r="AH22" s="1"/>
  <c r="AD22" l="1"/>
  <c r="AD24" i="4"/>
  <c r="AC24"/>
  <c r="AE24"/>
  <c r="AE22" i="3"/>
  <c r="AF22"/>
  <c r="AF18" i="2"/>
  <c r="AD18"/>
  <c r="AH18"/>
  <c r="AG18" l="1"/>
  <c r="AI18" s="1"/>
  <c r="AF24" i="4"/>
  <c r="AH24" s="1"/>
  <c r="AG22" i="3"/>
  <c r="AI22" s="1"/>
</calcChain>
</file>

<file path=xl/sharedStrings.xml><?xml version="1.0" encoding="utf-8"?>
<sst xmlns="http://schemas.openxmlformats.org/spreadsheetml/2006/main" count="1349" uniqueCount="84">
  <si>
    <t>30-39</t>
  </si>
  <si>
    <t>60-69</t>
  </si>
  <si>
    <t>professione</t>
  </si>
  <si>
    <t>ingegnere civile</t>
  </si>
  <si>
    <t>Siti web sul turismo</t>
  </si>
  <si>
    <t>Rubrica su riviste settimanali – quotidiani – trasmissioni televisive</t>
  </si>
  <si>
    <t>Amici - conoscenti</t>
  </si>
  <si>
    <t>Agenzie di viaggio</t>
  </si>
  <si>
    <t>Guide turistiche</t>
  </si>
  <si>
    <t>Contatto con operatori turistici (villaggio, albergo etc.)</t>
  </si>
  <si>
    <t>Esperienze precedenti</t>
  </si>
  <si>
    <t>Riviste specializzate</t>
  </si>
  <si>
    <t>Proposte alternative di viaggio da parte dei vettori</t>
  </si>
  <si>
    <t>Informazione da operatori – promozione - pubblicità</t>
  </si>
  <si>
    <t>poco/niente</t>
  </si>
  <si>
    <t>indifferente</t>
  </si>
  <si>
    <t>COSA GUIDA LE PERSONE NELLO SCEGLIERE IL LUOGO DI VACANZA?</t>
  </si>
  <si>
    <t>COME CI SI INFORMA PER LA SCELTA DELLA VACANZA?</t>
  </si>
  <si>
    <t>Caratteristiche del luogo</t>
  </si>
  <si>
    <t>Convenienza economica</t>
  </si>
  <si>
    <t>Diversità del luogo</t>
  </si>
  <si>
    <t>Qualità della vita</t>
  </si>
  <si>
    <t>Caratteri storico – artistico –culturali</t>
  </si>
  <si>
    <t>Raggiungibilità</t>
  </si>
  <si>
    <t>Stagioni</t>
  </si>
  <si>
    <t>Livello di notorietà – moda</t>
  </si>
  <si>
    <t>Cultura locale  e tradizioni enogastronomiche</t>
  </si>
  <si>
    <t>Servizi per il tempo libero – la cura della persona – il divertimento</t>
  </si>
  <si>
    <t xml:space="preserve">Passaparola </t>
  </si>
  <si>
    <t xml:space="preserve">Comodità </t>
  </si>
  <si>
    <t>Situazione politica (per l’estero)</t>
  </si>
  <si>
    <t>Sicurezza sanitaria (per l’estero)</t>
  </si>
  <si>
    <t>Curiosità – vedere cose che interessano – visitare luoghi sconosciuti</t>
  </si>
  <si>
    <t>Cultura</t>
  </si>
  <si>
    <t>Conoscere stili di vita diversi – nuove culture</t>
  </si>
  <si>
    <t>Crescita interiore – vivere nuove esperienze</t>
  </si>
  <si>
    <t>L’avventura del viaggio – affrontare le sfide del viaggio</t>
  </si>
  <si>
    <t>Rilassarsi – ricaricarsi – compensare le frustrazioni – riposare</t>
  </si>
  <si>
    <t>Divertimento – distrazione – svago – per diletto</t>
  </si>
  <si>
    <t>Rompere la routine – distacco</t>
  </si>
  <si>
    <t>Provare emozioni – stupirsi</t>
  </si>
  <si>
    <t>Ozio creativo (otium) – godimento</t>
  </si>
  <si>
    <t>Perché così fan tutti</t>
  </si>
  <si>
    <t>Gratificarsi - premio</t>
  </si>
  <si>
    <t>Obbligo</t>
  </si>
  <si>
    <t>Affetto – amicizia – star insieme</t>
  </si>
  <si>
    <t>Motivazioni religiose – salute – lavoro – personali – partecipazione ad eventi – benessere fisico - shopping</t>
  </si>
  <si>
    <t>Per tornare a casa</t>
  </si>
  <si>
    <t>abbastanza/molto</t>
  </si>
  <si>
    <t>-</t>
  </si>
  <si>
    <t>selezioni</t>
  </si>
  <si>
    <t>M</t>
  </si>
  <si>
    <t>sesso</t>
  </si>
  <si>
    <t>età</t>
  </si>
  <si>
    <t>PERCHÉ LE PERSONE VIAGGIANO PER ANDARE IN VACANZA?</t>
  </si>
  <si>
    <t>ingegnere aerospaziale</t>
  </si>
  <si>
    <t>ingegnere telecomunicazioni</t>
  </si>
  <si>
    <t>manager</t>
  </si>
  <si>
    <t>casalinga</t>
  </si>
  <si>
    <t>F</t>
  </si>
  <si>
    <t>50-59</t>
  </si>
  <si>
    <t>dipendente pubblico</t>
  </si>
  <si>
    <t>40-49</t>
  </si>
  <si>
    <t>astronomo</t>
  </si>
  <si>
    <t>medico</t>
  </si>
  <si>
    <t>Totale percentuale</t>
  </si>
  <si>
    <t>Totali Parziali</t>
  </si>
  <si>
    <t xml:space="preserve"> abbastanza/molto</t>
  </si>
  <si>
    <t xml:space="preserve">Altro (specificare) </t>
  </si>
  <si>
    <t>Altro (specificare)</t>
  </si>
  <si>
    <t xml:space="preserve"> indifferente</t>
  </si>
  <si>
    <t>studente</t>
  </si>
  <si>
    <t>20-29</t>
  </si>
  <si>
    <t>impiegato</t>
  </si>
  <si>
    <t>dirigente</t>
  </si>
  <si>
    <t>insegnante</t>
  </si>
  <si>
    <t xml:space="preserve">studente </t>
  </si>
  <si>
    <t>operaio</t>
  </si>
  <si>
    <t xml:space="preserve">pensionato </t>
  </si>
  <si>
    <t>imprenditore</t>
  </si>
  <si>
    <t>la gente,chi va?</t>
  </si>
  <si>
    <t>studente - SPAGNA</t>
  </si>
  <si>
    <t>studente -MOLDAVIA</t>
  </si>
  <si>
    <t>studente - GRAN BRETAGNA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</si>
</sst>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04040"/>
      <name val="Cambria"/>
      <family val="1"/>
    </font>
    <font>
      <b/>
      <sz val="11"/>
      <color rgb="FFFF33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404040"/>
      <name val="Cambria"/>
      <family val="1"/>
    </font>
    <font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40404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6600"/>
      <name val="Calibri"/>
      <family val="2"/>
      <scheme val="minor"/>
    </font>
    <font>
      <b/>
      <sz val="11"/>
      <color rgb="FF9900CC"/>
      <name val="Calibri"/>
      <family val="2"/>
      <scheme val="minor"/>
    </font>
    <font>
      <sz val="11"/>
      <color rgb="FF9900CC"/>
      <name val="Calibri"/>
      <family val="2"/>
      <scheme val="minor"/>
    </font>
    <font>
      <sz val="11"/>
      <color rgb="FFFF66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7030A0"/>
      </bottom>
      <diagonal/>
    </border>
    <border>
      <left/>
      <right/>
      <top/>
      <bottom style="medium">
        <color rgb="FFFF3300"/>
      </bottom>
      <diagonal/>
    </border>
    <border>
      <left/>
      <right/>
      <top/>
      <bottom style="medium">
        <color rgb="FF00B050"/>
      </bottom>
      <diagonal/>
    </border>
    <border>
      <left/>
      <right/>
      <top/>
      <bottom style="medium">
        <color rgb="FFFF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 style="thin">
        <color rgb="FFB2B2B2"/>
      </left>
      <right/>
      <top/>
      <bottom/>
      <diagonal/>
    </border>
    <border>
      <left/>
      <right/>
      <top style="medium">
        <color rgb="FF00B050"/>
      </top>
      <bottom/>
      <diagonal/>
    </border>
    <border>
      <left/>
      <right style="thin">
        <color rgb="FFB2B2B2"/>
      </right>
      <top/>
      <bottom style="medium">
        <color rgb="FF7030A0"/>
      </bottom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rgb="FF7030A0"/>
      </top>
      <bottom/>
      <diagonal/>
    </border>
    <border>
      <left/>
      <right style="thin">
        <color rgb="FFB2B2B2"/>
      </right>
      <top/>
      <bottom style="medium">
        <color rgb="FF00B050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2" fillId="2" borderId="5" applyNumberFormat="0" applyFont="0" applyAlignment="0" applyProtection="0"/>
  </cellStyleXfs>
  <cellXfs count="8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11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9" fontId="16" fillId="3" borderId="5" xfId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5" fillId="3" borderId="5" xfId="2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vertical="center"/>
    </xf>
    <xf numFmtId="9" fontId="1" fillId="0" borderId="0" xfId="1" applyFont="1" applyAlignment="1">
      <alignment vertical="center"/>
    </xf>
    <xf numFmtId="9" fontId="0" fillId="0" borderId="0" xfId="1" applyFont="1" applyAlignment="1">
      <alignment vertical="center"/>
    </xf>
    <xf numFmtId="9" fontId="13" fillId="0" borderId="0" xfId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Alignment="1">
      <alignment vertical="center"/>
    </xf>
    <xf numFmtId="9" fontId="1" fillId="0" borderId="0" xfId="1" applyFont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4" borderId="5" xfId="2" applyFont="1" applyFill="1" applyAlignment="1">
      <alignment horizontal="center" vertical="center"/>
    </xf>
    <xf numFmtId="9" fontId="10" fillId="4" borderId="5" xfId="1" applyFont="1" applyFill="1" applyBorder="1" applyAlignment="1">
      <alignment horizontal="center" vertical="center"/>
    </xf>
    <xf numFmtId="0" fontId="14" fillId="5" borderId="5" xfId="2" applyFont="1" applyFill="1" applyAlignment="1">
      <alignment horizontal="center" vertical="center"/>
    </xf>
    <xf numFmtId="9" fontId="17" fillId="5" borderId="5" xfId="1" applyFont="1" applyFill="1" applyBorder="1" applyAlignment="1">
      <alignment horizontal="center" vertical="center"/>
    </xf>
    <xf numFmtId="0" fontId="17" fillId="5" borderId="5" xfId="1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</cellXfs>
  <cellStyles count="3">
    <cellStyle name="Normale" xfId="0" builtinId="0"/>
    <cellStyle name="Nota" xfId="2" builtinId="10"/>
    <cellStyle name="Percentuale" xfId="1" builtinId="5"/>
  </cellStyles>
  <dxfs count="0"/>
  <tableStyles count="0" defaultTableStyle="TableStyleMedium9" defaultPivotStyle="PivotStyleLight16"/>
  <colors>
    <mruColors>
      <color rgb="FF668C38"/>
      <color rgb="FFFF6600"/>
      <color rgb="FFFF9933"/>
      <color rgb="FF9984B6"/>
      <color rgb="FFA896C0"/>
      <color rgb="FFFFD3C9"/>
      <color rgb="FFC0B3D1"/>
      <color rgb="FF9900CC"/>
      <color rgb="FFFFB66D"/>
      <color rgb="FFFFC48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8"/>
  <c:chart>
    <c:title>
      <c:tx>
        <c:rich>
          <a:bodyPr/>
          <a:lstStyle/>
          <a:p>
            <a:pPr>
              <a:defRPr b="1" cap="none" spc="0">
                <a:ln w="1905"/>
                <a:solidFill>
                  <a:srgbClr val="FF6600"/>
                </a:solidFill>
                <a:effectLst>
                  <a:innerShdw blurRad="69850" dist="43180" dir="5400000">
                    <a:srgbClr val="000000">
                      <a:alpha val="65000"/>
                    </a:srgbClr>
                  </a:innerShdw>
                </a:effectLst>
              </a:defRPr>
            </a:pPr>
            <a:r>
              <a:rPr lang="en-US" b="1" cap="none" spc="0">
                <a:ln w="1905"/>
                <a:solidFill>
                  <a:srgbClr val="FF6600"/>
                </a:solidFill>
                <a:effectLst>
                  <a:innerShdw blurRad="69850" dist="43180" dir="5400000">
                    <a:srgbClr val="000000">
                      <a:alpha val="65000"/>
                    </a:srgbClr>
                  </a:innerShdw>
                </a:effectLst>
              </a:rPr>
              <a:t>Totali Percentuali</a:t>
            </a:r>
          </a:p>
        </c:rich>
      </c:tx>
    </c:title>
    <c:view3D>
      <c:rotY val="30"/>
      <c:depthPercent val="120"/>
      <c:rAngAx val="1"/>
    </c:view3D>
    <c:plotArea>
      <c:layout>
        <c:manualLayout>
          <c:layoutTarget val="inner"/>
          <c:xMode val="edge"/>
          <c:yMode val="edge"/>
          <c:x val="4.6939671178096484E-2"/>
          <c:y val="0.15764603174603201"/>
          <c:w val="0.89392685349830292"/>
          <c:h val="0.56280753968253971"/>
        </c:manualLayout>
      </c:layout>
      <c:bar3DChart>
        <c:barDir val="col"/>
        <c:grouping val="percentStacked"/>
        <c:ser>
          <c:idx val="0"/>
          <c:order val="0"/>
          <c:tx>
            <c:strRef>
              <c:f>info!$AG$2</c:f>
              <c:strCache>
                <c:ptCount val="1"/>
                <c:pt idx="0">
                  <c:v>poco/niente</c:v>
                </c:pt>
              </c:strCache>
            </c:strRef>
          </c:tx>
          <c:spPr>
            <a:solidFill>
              <a:srgbClr val="FF6600"/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</c:dLbls>
          <c:cat>
            <c:strRef>
              <c:f>info!$A$3:$A$12</c:f>
              <c:strCache>
                <c:ptCount val="10"/>
                <c:pt idx="0">
                  <c:v>Siti web sul turismo</c:v>
                </c:pt>
                <c:pt idx="1">
                  <c:v>Rubrica su riviste settimanali – quotidiani – trasmissioni televisive</c:v>
                </c:pt>
                <c:pt idx="2">
                  <c:v>Amici - conoscenti</c:v>
                </c:pt>
                <c:pt idx="3">
                  <c:v>Agenzie di viaggio</c:v>
                </c:pt>
                <c:pt idx="4">
                  <c:v>Guide turistiche</c:v>
                </c:pt>
                <c:pt idx="5">
                  <c:v>Contatto con operatori turistici (villaggio, albergo etc.)</c:v>
                </c:pt>
                <c:pt idx="6">
                  <c:v>Esperienze precedenti</c:v>
                </c:pt>
                <c:pt idx="7">
                  <c:v>Riviste specializzate</c:v>
                </c:pt>
                <c:pt idx="8">
                  <c:v>Proposte alternative di viaggio da parte dei vettori</c:v>
                </c:pt>
                <c:pt idx="9">
                  <c:v>Informazione da operatori – promozione - pubblicità</c:v>
                </c:pt>
              </c:strCache>
            </c:strRef>
          </c:cat>
          <c:val>
            <c:numRef>
              <c:f>info!$AG$3:$AG$12</c:f>
              <c:numCache>
                <c:formatCode>0%</c:formatCode>
                <c:ptCount val="10"/>
                <c:pt idx="0">
                  <c:v>0.25</c:v>
                </c:pt>
                <c:pt idx="1">
                  <c:v>0.39285714285714285</c:v>
                </c:pt>
                <c:pt idx="2">
                  <c:v>7.407407407407407E-2</c:v>
                </c:pt>
                <c:pt idx="3">
                  <c:v>0.42857142857142855</c:v>
                </c:pt>
                <c:pt idx="4">
                  <c:v>0.35714285714285715</c:v>
                </c:pt>
                <c:pt idx="5">
                  <c:v>0.6071428571428571</c:v>
                </c:pt>
                <c:pt idx="6">
                  <c:v>0</c:v>
                </c:pt>
                <c:pt idx="7">
                  <c:v>0.5357142857142857</c:v>
                </c:pt>
                <c:pt idx="8">
                  <c:v>0.75</c:v>
                </c:pt>
                <c:pt idx="9">
                  <c:v>0.59259259259259256</c:v>
                </c:pt>
              </c:numCache>
            </c:numRef>
          </c:val>
        </c:ser>
        <c:ser>
          <c:idx val="1"/>
          <c:order val="1"/>
          <c:tx>
            <c:strRef>
              <c:f>info!$AH$2</c:f>
              <c:strCache>
                <c:ptCount val="1"/>
                <c:pt idx="0">
                  <c:v>indifferente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</c:dLbls>
          <c:cat>
            <c:strRef>
              <c:f>info!$A$3:$A$12</c:f>
              <c:strCache>
                <c:ptCount val="10"/>
                <c:pt idx="0">
                  <c:v>Siti web sul turismo</c:v>
                </c:pt>
                <c:pt idx="1">
                  <c:v>Rubrica su riviste settimanali – quotidiani – trasmissioni televisive</c:v>
                </c:pt>
                <c:pt idx="2">
                  <c:v>Amici - conoscenti</c:v>
                </c:pt>
                <c:pt idx="3">
                  <c:v>Agenzie di viaggio</c:v>
                </c:pt>
                <c:pt idx="4">
                  <c:v>Guide turistiche</c:v>
                </c:pt>
                <c:pt idx="5">
                  <c:v>Contatto con operatori turistici (villaggio, albergo etc.)</c:v>
                </c:pt>
                <c:pt idx="6">
                  <c:v>Esperienze precedenti</c:v>
                </c:pt>
                <c:pt idx="7">
                  <c:v>Riviste specializzate</c:v>
                </c:pt>
                <c:pt idx="8">
                  <c:v>Proposte alternative di viaggio da parte dei vettori</c:v>
                </c:pt>
                <c:pt idx="9">
                  <c:v>Informazione da operatori – promozione - pubblicità</c:v>
                </c:pt>
              </c:strCache>
            </c:strRef>
          </c:cat>
          <c:val>
            <c:numRef>
              <c:f>info!$AH$3:$AH$12</c:f>
              <c:numCache>
                <c:formatCode>0%</c:formatCode>
                <c:ptCount val="10"/>
                <c:pt idx="0">
                  <c:v>7.1428571428571425E-2</c:v>
                </c:pt>
                <c:pt idx="1">
                  <c:v>0.32142857142857145</c:v>
                </c:pt>
                <c:pt idx="2">
                  <c:v>0.18518518518518517</c:v>
                </c:pt>
                <c:pt idx="3">
                  <c:v>0.32142857142857145</c:v>
                </c:pt>
                <c:pt idx="4">
                  <c:v>0.35714285714285715</c:v>
                </c:pt>
                <c:pt idx="5">
                  <c:v>0.21428571428571427</c:v>
                </c:pt>
                <c:pt idx="6">
                  <c:v>0.37037037037037035</c:v>
                </c:pt>
                <c:pt idx="7">
                  <c:v>0.25</c:v>
                </c:pt>
                <c:pt idx="8">
                  <c:v>0.17857142857142858</c:v>
                </c:pt>
                <c:pt idx="9">
                  <c:v>0.33333333333333331</c:v>
                </c:pt>
              </c:numCache>
            </c:numRef>
          </c:val>
        </c:ser>
        <c:ser>
          <c:idx val="2"/>
          <c:order val="2"/>
          <c:tx>
            <c:strRef>
              <c:f>info!$AI$2</c:f>
              <c:strCache>
                <c:ptCount val="1"/>
                <c:pt idx="0">
                  <c:v>abbastanza/molto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</c:dLbls>
          <c:cat>
            <c:strRef>
              <c:f>info!$A$3:$A$12</c:f>
              <c:strCache>
                <c:ptCount val="10"/>
                <c:pt idx="0">
                  <c:v>Siti web sul turismo</c:v>
                </c:pt>
                <c:pt idx="1">
                  <c:v>Rubrica su riviste settimanali – quotidiani – trasmissioni televisive</c:v>
                </c:pt>
                <c:pt idx="2">
                  <c:v>Amici - conoscenti</c:v>
                </c:pt>
                <c:pt idx="3">
                  <c:v>Agenzie di viaggio</c:v>
                </c:pt>
                <c:pt idx="4">
                  <c:v>Guide turistiche</c:v>
                </c:pt>
                <c:pt idx="5">
                  <c:v>Contatto con operatori turistici (villaggio, albergo etc.)</c:v>
                </c:pt>
                <c:pt idx="6">
                  <c:v>Esperienze precedenti</c:v>
                </c:pt>
                <c:pt idx="7">
                  <c:v>Riviste specializzate</c:v>
                </c:pt>
                <c:pt idx="8">
                  <c:v>Proposte alternative di viaggio da parte dei vettori</c:v>
                </c:pt>
                <c:pt idx="9">
                  <c:v>Informazione da operatori – promozione - pubblicità</c:v>
                </c:pt>
              </c:strCache>
            </c:strRef>
          </c:cat>
          <c:val>
            <c:numRef>
              <c:f>info!$AI$3:$AI$12</c:f>
              <c:numCache>
                <c:formatCode>0%</c:formatCode>
                <c:ptCount val="10"/>
                <c:pt idx="0">
                  <c:v>0.6785714285714286</c:v>
                </c:pt>
                <c:pt idx="1">
                  <c:v>0.2857142857142857</c:v>
                </c:pt>
                <c:pt idx="2">
                  <c:v>0.7407407407407407</c:v>
                </c:pt>
                <c:pt idx="3">
                  <c:v>0.25</c:v>
                </c:pt>
                <c:pt idx="4">
                  <c:v>0.2857142857142857</c:v>
                </c:pt>
                <c:pt idx="5">
                  <c:v>0.17857142857142858</c:v>
                </c:pt>
                <c:pt idx="6">
                  <c:v>0.62962962962962965</c:v>
                </c:pt>
                <c:pt idx="7">
                  <c:v>0.21428571428571427</c:v>
                </c:pt>
                <c:pt idx="8">
                  <c:v>7.1428571428571425E-2</c:v>
                </c:pt>
                <c:pt idx="9">
                  <c:v>7.407407407407407E-2</c:v>
                </c:pt>
              </c:numCache>
            </c:numRef>
          </c:val>
        </c:ser>
        <c:dLbls>
          <c:showVal val="1"/>
        </c:dLbls>
        <c:shape val="cylinder"/>
        <c:axId val="56194176"/>
        <c:axId val="56195712"/>
        <c:axId val="0"/>
      </c:bar3DChart>
      <c:catAx>
        <c:axId val="56194176"/>
        <c:scaling>
          <c:orientation val="minMax"/>
        </c:scaling>
        <c:axPos val="b"/>
        <c:majorGridlines/>
        <c:tickLblPos val="nextTo"/>
        <c:txPr>
          <a:bodyPr rot="-2220000"/>
          <a:lstStyle/>
          <a:p>
            <a:pPr>
              <a:defRPr/>
            </a:pPr>
            <a:endParaRPr lang="it-IT"/>
          </a:p>
        </c:txPr>
        <c:crossAx val="56195712"/>
        <c:crosses val="autoZero"/>
        <c:auto val="1"/>
        <c:lblAlgn val="ctr"/>
        <c:lblOffset val="100"/>
      </c:catAx>
      <c:valAx>
        <c:axId val="56195712"/>
        <c:scaling>
          <c:orientation val="minMax"/>
        </c:scaling>
        <c:axPos val="l"/>
        <c:majorGridlines/>
        <c:numFmt formatCode="0%" sourceLinked="1"/>
        <c:tickLblPos val="nextTo"/>
        <c:crossAx val="56194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6"/>
  <c:chart>
    <c:title>
      <c:tx>
        <c:rich>
          <a:bodyPr/>
          <a:lstStyle/>
          <a:p>
            <a:pPr>
              <a:defRPr b="1" cap="none" spc="0">
                <a:ln w="1905"/>
                <a:solidFill>
                  <a:srgbClr val="7030A0"/>
                </a:solidFill>
                <a:effectLst>
                  <a:innerShdw blurRad="69850" dist="43180" dir="5400000">
                    <a:srgbClr val="000000">
                      <a:alpha val="65000"/>
                    </a:srgbClr>
                  </a:innerShdw>
                </a:effectLst>
              </a:defRPr>
            </a:pPr>
            <a:r>
              <a:rPr lang="en-US" b="1" cap="none" spc="0">
                <a:ln w="1905"/>
                <a:solidFill>
                  <a:srgbClr val="7030A0"/>
                </a:solidFill>
                <a:effectLst>
                  <a:innerShdw blurRad="69850" dist="43180" dir="5400000">
                    <a:srgbClr val="000000">
                      <a:alpha val="65000"/>
                    </a:srgbClr>
                  </a:innerShdw>
                </a:effectLst>
              </a:rPr>
              <a:t>Totali Percentuali</a:t>
            </a:r>
          </a:p>
        </c:rich>
      </c:tx>
    </c:title>
    <c:view3D>
      <c:rotY val="30"/>
      <c:depthPercent val="120"/>
      <c:rAngAx val="1"/>
    </c:view3D>
    <c:plotArea>
      <c:layout>
        <c:manualLayout>
          <c:layoutTarget val="inner"/>
          <c:xMode val="edge"/>
          <c:yMode val="edge"/>
          <c:x val="3.5339516156428684E-2"/>
          <c:y val="8.9863690476190528E-2"/>
          <c:w val="0.91828972852890278"/>
          <c:h val="0.630589880952381"/>
        </c:manualLayout>
      </c:layout>
      <c:bar3DChart>
        <c:barDir val="col"/>
        <c:grouping val="percentStacked"/>
        <c:ser>
          <c:idx val="0"/>
          <c:order val="0"/>
          <c:tx>
            <c:strRef>
              <c:f>luogo!$AG$2</c:f>
              <c:strCache>
                <c:ptCount val="1"/>
                <c:pt idx="0">
                  <c:v>poco/niente</c:v>
                </c:pt>
              </c:strCache>
            </c:strRef>
          </c:tx>
          <c:spPr>
            <a:solidFill>
              <a:srgbClr val="7030A0"/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</c:dLbls>
          <c:cat>
            <c:strRef>
              <c:f>luogo!$A$3:$A$16</c:f>
              <c:strCache>
                <c:ptCount val="14"/>
                <c:pt idx="0">
                  <c:v>Caratteristiche del luogo</c:v>
                </c:pt>
                <c:pt idx="1">
                  <c:v>Convenienza economica</c:v>
                </c:pt>
                <c:pt idx="2">
                  <c:v>Diversità del luogo</c:v>
                </c:pt>
                <c:pt idx="3">
                  <c:v>Qualità della vita</c:v>
                </c:pt>
                <c:pt idx="4">
                  <c:v>Caratteri storico – artistico –culturali</c:v>
                </c:pt>
                <c:pt idx="5">
                  <c:v>Raggiungibilità</c:v>
                </c:pt>
                <c:pt idx="6">
                  <c:v>Stagioni</c:v>
                </c:pt>
                <c:pt idx="7">
                  <c:v>Livello di notorietà – moda</c:v>
                </c:pt>
                <c:pt idx="8">
                  <c:v>Cultura locale  e tradizioni enogastronomiche</c:v>
                </c:pt>
                <c:pt idx="9">
                  <c:v>Servizi per il tempo libero – la cura della persona – il divertimento</c:v>
                </c:pt>
                <c:pt idx="10">
                  <c:v>Passaparola </c:v>
                </c:pt>
                <c:pt idx="11">
                  <c:v>Comodità </c:v>
                </c:pt>
                <c:pt idx="12">
                  <c:v>Situazione politica (per l’estero)</c:v>
                </c:pt>
                <c:pt idx="13">
                  <c:v>Sicurezza sanitaria (per l’estero)</c:v>
                </c:pt>
              </c:strCache>
            </c:strRef>
          </c:cat>
          <c:val>
            <c:numRef>
              <c:f>luogo!$AG$3:$AG$16</c:f>
              <c:numCache>
                <c:formatCode>0%</c:formatCode>
                <c:ptCount val="14"/>
                <c:pt idx="0">
                  <c:v>0</c:v>
                </c:pt>
                <c:pt idx="1">
                  <c:v>3.5714285714285712E-2</c:v>
                </c:pt>
                <c:pt idx="2">
                  <c:v>0.17857142857142858</c:v>
                </c:pt>
                <c:pt idx="3">
                  <c:v>0.25</c:v>
                </c:pt>
                <c:pt idx="4">
                  <c:v>0.17857142857142858</c:v>
                </c:pt>
                <c:pt idx="5">
                  <c:v>0.17857142857142858</c:v>
                </c:pt>
                <c:pt idx="6">
                  <c:v>0.18518518518518517</c:v>
                </c:pt>
                <c:pt idx="7">
                  <c:v>0.6071428571428571</c:v>
                </c:pt>
                <c:pt idx="8">
                  <c:v>7.1428571428571425E-2</c:v>
                </c:pt>
                <c:pt idx="9">
                  <c:v>0.14285714285714285</c:v>
                </c:pt>
                <c:pt idx="10">
                  <c:v>0.25</c:v>
                </c:pt>
                <c:pt idx="11">
                  <c:v>0.32142857142857145</c:v>
                </c:pt>
                <c:pt idx="12">
                  <c:v>0.25</c:v>
                </c:pt>
                <c:pt idx="13">
                  <c:v>0.18518518518518517</c:v>
                </c:pt>
              </c:numCache>
            </c:numRef>
          </c:val>
        </c:ser>
        <c:ser>
          <c:idx val="1"/>
          <c:order val="1"/>
          <c:tx>
            <c:strRef>
              <c:f>luogo!$AH$2</c:f>
              <c:strCache>
                <c:ptCount val="1"/>
                <c:pt idx="0">
                  <c:v>indifferente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</c:dLbls>
          <c:cat>
            <c:strRef>
              <c:f>luogo!$A$3:$A$16</c:f>
              <c:strCache>
                <c:ptCount val="14"/>
                <c:pt idx="0">
                  <c:v>Caratteristiche del luogo</c:v>
                </c:pt>
                <c:pt idx="1">
                  <c:v>Convenienza economica</c:v>
                </c:pt>
                <c:pt idx="2">
                  <c:v>Diversità del luogo</c:v>
                </c:pt>
                <c:pt idx="3">
                  <c:v>Qualità della vita</c:v>
                </c:pt>
                <c:pt idx="4">
                  <c:v>Caratteri storico – artistico –culturali</c:v>
                </c:pt>
                <c:pt idx="5">
                  <c:v>Raggiungibilità</c:v>
                </c:pt>
                <c:pt idx="6">
                  <c:v>Stagioni</c:v>
                </c:pt>
                <c:pt idx="7">
                  <c:v>Livello di notorietà – moda</c:v>
                </c:pt>
                <c:pt idx="8">
                  <c:v>Cultura locale  e tradizioni enogastronomiche</c:v>
                </c:pt>
                <c:pt idx="9">
                  <c:v>Servizi per il tempo libero – la cura della persona – il divertimento</c:v>
                </c:pt>
                <c:pt idx="10">
                  <c:v>Passaparola </c:v>
                </c:pt>
                <c:pt idx="11">
                  <c:v>Comodità </c:v>
                </c:pt>
                <c:pt idx="12">
                  <c:v>Situazione politica (per l’estero)</c:v>
                </c:pt>
                <c:pt idx="13">
                  <c:v>Sicurezza sanitaria (per l’estero)</c:v>
                </c:pt>
              </c:strCache>
            </c:strRef>
          </c:cat>
          <c:val>
            <c:numRef>
              <c:f>luogo!$AH$3:$AH$16</c:f>
              <c:numCache>
                <c:formatCode>0%</c:formatCode>
                <c:ptCount val="14"/>
                <c:pt idx="0">
                  <c:v>7.1428571428571425E-2</c:v>
                </c:pt>
                <c:pt idx="1">
                  <c:v>0.10714285714285714</c:v>
                </c:pt>
                <c:pt idx="2">
                  <c:v>0.39285714285714285</c:v>
                </c:pt>
                <c:pt idx="3">
                  <c:v>0.35714285714285715</c:v>
                </c:pt>
                <c:pt idx="4">
                  <c:v>0.25</c:v>
                </c:pt>
                <c:pt idx="5">
                  <c:v>0.35714285714285715</c:v>
                </c:pt>
                <c:pt idx="6">
                  <c:v>0.29629629629629628</c:v>
                </c:pt>
                <c:pt idx="7">
                  <c:v>0.25</c:v>
                </c:pt>
                <c:pt idx="8">
                  <c:v>0.21428571428571427</c:v>
                </c:pt>
                <c:pt idx="9">
                  <c:v>0.39285714285714285</c:v>
                </c:pt>
                <c:pt idx="10">
                  <c:v>0.39285714285714285</c:v>
                </c:pt>
                <c:pt idx="11">
                  <c:v>0.25</c:v>
                </c:pt>
                <c:pt idx="12">
                  <c:v>0.32142857142857145</c:v>
                </c:pt>
                <c:pt idx="13">
                  <c:v>0.29629629629629628</c:v>
                </c:pt>
              </c:numCache>
            </c:numRef>
          </c:val>
        </c:ser>
        <c:ser>
          <c:idx val="2"/>
          <c:order val="2"/>
          <c:tx>
            <c:strRef>
              <c:f>luogo!$AI$2</c:f>
              <c:strCache>
                <c:ptCount val="1"/>
                <c:pt idx="0">
                  <c:v>abbastanza/molto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</c:dLbls>
          <c:cat>
            <c:strRef>
              <c:f>luogo!$A$3:$A$16</c:f>
              <c:strCache>
                <c:ptCount val="14"/>
                <c:pt idx="0">
                  <c:v>Caratteristiche del luogo</c:v>
                </c:pt>
                <c:pt idx="1">
                  <c:v>Convenienza economica</c:v>
                </c:pt>
                <c:pt idx="2">
                  <c:v>Diversità del luogo</c:v>
                </c:pt>
                <c:pt idx="3">
                  <c:v>Qualità della vita</c:v>
                </c:pt>
                <c:pt idx="4">
                  <c:v>Caratteri storico – artistico –culturali</c:v>
                </c:pt>
                <c:pt idx="5">
                  <c:v>Raggiungibilità</c:v>
                </c:pt>
                <c:pt idx="6">
                  <c:v>Stagioni</c:v>
                </c:pt>
                <c:pt idx="7">
                  <c:v>Livello di notorietà – moda</c:v>
                </c:pt>
                <c:pt idx="8">
                  <c:v>Cultura locale  e tradizioni enogastronomiche</c:v>
                </c:pt>
                <c:pt idx="9">
                  <c:v>Servizi per il tempo libero – la cura della persona – il divertimento</c:v>
                </c:pt>
                <c:pt idx="10">
                  <c:v>Passaparola </c:v>
                </c:pt>
                <c:pt idx="11">
                  <c:v>Comodità </c:v>
                </c:pt>
                <c:pt idx="12">
                  <c:v>Situazione politica (per l’estero)</c:v>
                </c:pt>
                <c:pt idx="13">
                  <c:v>Sicurezza sanitaria (per l’estero)</c:v>
                </c:pt>
              </c:strCache>
            </c:strRef>
          </c:cat>
          <c:val>
            <c:numRef>
              <c:f>luogo!$AI$3:$AI$16</c:f>
              <c:numCache>
                <c:formatCode>0%</c:formatCode>
                <c:ptCount val="14"/>
                <c:pt idx="0">
                  <c:v>0.9285714285714286</c:v>
                </c:pt>
                <c:pt idx="1">
                  <c:v>0.8571428571428571</c:v>
                </c:pt>
                <c:pt idx="2">
                  <c:v>0.42857142857142855</c:v>
                </c:pt>
                <c:pt idx="3">
                  <c:v>0.39285714285714285</c:v>
                </c:pt>
                <c:pt idx="4">
                  <c:v>0.5714285714285714</c:v>
                </c:pt>
                <c:pt idx="5">
                  <c:v>0.4642857142857143</c:v>
                </c:pt>
                <c:pt idx="6">
                  <c:v>0.51851851851851849</c:v>
                </c:pt>
                <c:pt idx="7">
                  <c:v>0.14285714285714285</c:v>
                </c:pt>
                <c:pt idx="8">
                  <c:v>0.7142857142857143</c:v>
                </c:pt>
                <c:pt idx="9">
                  <c:v>0.4642857142857143</c:v>
                </c:pt>
                <c:pt idx="10">
                  <c:v>0.35714285714285715</c:v>
                </c:pt>
                <c:pt idx="11">
                  <c:v>0.42857142857142855</c:v>
                </c:pt>
                <c:pt idx="12">
                  <c:v>0.42857142857142855</c:v>
                </c:pt>
                <c:pt idx="13">
                  <c:v>0.51851851851851849</c:v>
                </c:pt>
              </c:numCache>
            </c:numRef>
          </c:val>
        </c:ser>
        <c:dLbls>
          <c:showVal val="1"/>
        </c:dLbls>
        <c:shape val="cylinder"/>
        <c:axId val="56441856"/>
        <c:axId val="56451840"/>
        <c:axId val="0"/>
      </c:bar3DChart>
      <c:catAx>
        <c:axId val="56441856"/>
        <c:scaling>
          <c:orientation val="minMax"/>
        </c:scaling>
        <c:axPos val="b"/>
        <c:majorGridlines/>
        <c:tickLblPos val="nextTo"/>
        <c:txPr>
          <a:bodyPr rot="-2220000" vert="horz"/>
          <a:lstStyle/>
          <a:p>
            <a:pPr>
              <a:defRPr/>
            </a:pPr>
            <a:endParaRPr lang="it-IT"/>
          </a:p>
        </c:txPr>
        <c:crossAx val="56451840"/>
        <c:crosses val="autoZero"/>
        <c:lblAlgn val="ctr"/>
        <c:lblOffset val="100"/>
        <c:tickLblSkip val="1"/>
      </c:catAx>
      <c:valAx>
        <c:axId val="56451840"/>
        <c:scaling>
          <c:orientation val="minMax"/>
        </c:scaling>
        <c:axPos val="l"/>
        <c:majorGridlines/>
        <c:numFmt formatCode="0%" sourceLinked="1"/>
        <c:tickLblPos val="nextTo"/>
        <c:crossAx val="564418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5"/>
  <c:chart>
    <c:title>
      <c:tx>
        <c:rich>
          <a:bodyPr/>
          <a:lstStyle/>
          <a:p>
            <a:pPr>
              <a:defRPr b="1" cap="none" spc="0">
                <a:ln w="1905"/>
                <a:solidFill>
                  <a:srgbClr val="668C38"/>
                </a:solidFill>
                <a:effectLst>
                  <a:innerShdw blurRad="69850" dist="43180" dir="5400000">
                    <a:srgbClr val="000000">
                      <a:alpha val="65000"/>
                    </a:srgbClr>
                  </a:innerShdw>
                </a:effectLst>
              </a:defRPr>
            </a:pPr>
            <a:r>
              <a:rPr lang="en-US" b="1" cap="none" spc="0">
                <a:ln w="1905"/>
                <a:solidFill>
                  <a:srgbClr val="668C38"/>
                </a:solidFill>
                <a:effectLst>
                  <a:innerShdw blurRad="69850" dist="43180" dir="5400000">
                    <a:srgbClr val="000000">
                      <a:alpha val="65000"/>
                    </a:srgbClr>
                  </a:innerShdw>
                </a:effectLst>
              </a:rPr>
              <a:t>Totali Percentuali</a:t>
            </a:r>
          </a:p>
        </c:rich>
      </c:tx>
      <c:layout/>
    </c:title>
    <c:view3D>
      <c:depthPercent val="120"/>
      <c:rAngAx val="1"/>
    </c:view3D>
    <c:plotArea>
      <c:layout>
        <c:manualLayout>
          <c:layoutTarget val="inner"/>
          <c:xMode val="edge"/>
          <c:yMode val="edge"/>
          <c:x val="7.1632353779904887E-2"/>
          <c:y val="7.9439250336749714E-2"/>
          <c:w val="0.91551690920433637"/>
          <c:h val="0.51270456007712839"/>
        </c:manualLayout>
      </c:layout>
      <c:bar3DChart>
        <c:barDir val="col"/>
        <c:grouping val="percentStacked"/>
        <c:ser>
          <c:idx val="0"/>
          <c:order val="0"/>
          <c:tx>
            <c:strRef>
              <c:f>perchè!$AF$2</c:f>
              <c:strCache>
                <c:ptCount val="1"/>
                <c:pt idx="0">
                  <c:v>poco/niente</c:v>
                </c:pt>
              </c:strCache>
            </c:strRef>
          </c:tx>
          <c:spPr>
            <a:solidFill>
              <a:srgbClr val="668C38"/>
            </a:solidFill>
          </c:spPr>
          <c:dLbls>
            <c:showVal val="1"/>
          </c:dLbls>
          <c:cat>
            <c:strRef>
              <c:f>perchè!$A$3:$A$18</c:f>
              <c:strCache>
                <c:ptCount val="16"/>
                <c:pt idx="0">
                  <c:v>Curiosità – vedere cose che interessano – visitare luoghi sconosciuti</c:v>
                </c:pt>
                <c:pt idx="1">
                  <c:v>Cultura</c:v>
                </c:pt>
                <c:pt idx="2">
                  <c:v>Conoscere stili di vita diversi – nuove culture</c:v>
                </c:pt>
                <c:pt idx="3">
                  <c:v>Crescita interiore – vivere nuove esperienze</c:v>
                </c:pt>
                <c:pt idx="4">
                  <c:v>L’avventura del viaggio – affrontare le sfide del viaggio</c:v>
                </c:pt>
                <c:pt idx="5">
                  <c:v>Rilassarsi – ricaricarsi – compensare le frustrazioni – riposare</c:v>
                </c:pt>
                <c:pt idx="6">
                  <c:v>Divertimento – distrazione – svago – per diletto</c:v>
                </c:pt>
                <c:pt idx="7">
                  <c:v>Rompere la routine – distacco</c:v>
                </c:pt>
                <c:pt idx="8">
                  <c:v>Provare emozioni – stupirsi</c:v>
                </c:pt>
                <c:pt idx="9">
                  <c:v>Ozio creativo (otium) – godimento</c:v>
                </c:pt>
                <c:pt idx="10">
                  <c:v>Perché così fan tutti</c:v>
                </c:pt>
                <c:pt idx="11">
                  <c:v>Gratificarsi - premio</c:v>
                </c:pt>
                <c:pt idx="12">
                  <c:v>Obbligo</c:v>
                </c:pt>
                <c:pt idx="13">
                  <c:v>Affetto – amicizia – star insieme</c:v>
                </c:pt>
                <c:pt idx="14">
                  <c:v>Motivazioni religiose – salute – lavoro – personali – partecipazione ad eventi – benessere fisico - shopping</c:v>
                </c:pt>
                <c:pt idx="15">
                  <c:v>Per tornare a casa</c:v>
                </c:pt>
              </c:strCache>
            </c:strRef>
          </c:cat>
          <c:val>
            <c:numRef>
              <c:f>perchè!$AF$3:$AF$18</c:f>
              <c:numCache>
                <c:formatCode>0%</c:formatCode>
                <c:ptCount val="16"/>
                <c:pt idx="0">
                  <c:v>0</c:v>
                </c:pt>
                <c:pt idx="1">
                  <c:v>3.7037037037037035E-2</c:v>
                </c:pt>
                <c:pt idx="2">
                  <c:v>7.407407407407407E-2</c:v>
                </c:pt>
                <c:pt idx="3">
                  <c:v>0.15384615384615385</c:v>
                </c:pt>
                <c:pt idx="4">
                  <c:v>0.40740740740740738</c:v>
                </c:pt>
                <c:pt idx="5">
                  <c:v>0.1111111111111111</c:v>
                </c:pt>
                <c:pt idx="6">
                  <c:v>0.14814814814814814</c:v>
                </c:pt>
                <c:pt idx="7">
                  <c:v>0.1111111111111111</c:v>
                </c:pt>
                <c:pt idx="8">
                  <c:v>0.14814814814814814</c:v>
                </c:pt>
                <c:pt idx="9">
                  <c:v>0.11538461538461539</c:v>
                </c:pt>
                <c:pt idx="10">
                  <c:v>0.81481481481481477</c:v>
                </c:pt>
                <c:pt idx="11">
                  <c:v>0.33333333333333331</c:v>
                </c:pt>
                <c:pt idx="12">
                  <c:v>0.81481481481481477</c:v>
                </c:pt>
                <c:pt idx="13">
                  <c:v>0.1111111111111111</c:v>
                </c:pt>
                <c:pt idx="14">
                  <c:v>0.53846153846153844</c:v>
                </c:pt>
                <c:pt idx="15">
                  <c:v>0.30434782608695654</c:v>
                </c:pt>
              </c:numCache>
            </c:numRef>
          </c:val>
        </c:ser>
        <c:ser>
          <c:idx val="1"/>
          <c:order val="1"/>
          <c:tx>
            <c:strRef>
              <c:f>perchè!$AG$2</c:f>
              <c:strCache>
                <c:ptCount val="1"/>
                <c:pt idx="0">
                  <c:v>indifferente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</c:dLbls>
          <c:cat>
            <c:strRef>
              <c:f>perchè!$A$3:$A$18</c:f>
              <c:strCache>
                <c:ptCount val="16"/>
                <c:pt idx="0">
                  <c:v>Curiosità – vedere cose che interessano – visitare luoghi sconosciuti</c:v>
                </c:pt>
                <c:pt idx="1">
                  <c:v>Cultura</c:v>
                </c:pt>
                <c:pt idx="2">
                  <c:v>Conoscere stili di vita diversi – nuove culture</c:v>
                </c:pt>
                <c:pt idx="3">
                  <c:v>Crescita interiore – vivere nuove esperienze</c:v>
                </c:pt>
                <c:pt idx="4">
                  <c:v>L’avventura del viaggio – affrontare le sfide del viaggio</c:v>
                </c:pt>
                <c:pt idx="5">
                  <c:v>Rilassarsi – ricaricarsi – compensare le frustrazioni – riposare</c:v>
                </c:pt>
                <c:pt idx="6">
                  <c:v>Divertimento – distrazione – svago – per diletto</c:v>
                </c:pt>
                <c:pt idx="7">
                  <c:v>Rompere la routine – distacco</c:v>
                </c:pt>
                <c:pt idx="8">
                  <c:v>Provare emozioni – stupirsi</c:v>
                </c:pt>
                <c:pt idx="9">
                  <c:v>Ozio creativo (otium) – godimento</c:v>
                </c:pt>
                <c:pt idx="10">
                  <c:v>Perché così fan tutti</c:v>
                </c:pt>
                <c:pt idx="11">
                  <c:v>Gratificarsi - premio</c:v>
                </c:pt>
                <c:pt idx="12">
                  <c:v>Obbligo</c:v>
                </c:pt>
                <c:pt idx="13">
                  <c:v>Affetto – amicizia – star insieme</c:v>
                </c:pt>
                <c:pt idx="14">
                  <c:v>Motivazioni religiose – salute – lavoro – personali – partecipazione ad eventi – benessere fisico - shopping</c:v>
                </c:pt>
                <c:pt idx="15">
                  <c:v>Per tornare a casa</c:v>
                </c:pt>
              </c:strCache>
            </c:strRef>
          </c:cat>
          <c:val>
            <c:numRef>
              <c:f>perchè!$AG$3:$AG$18</c:f>
              <c:numCache>
                <c:formatCode>0%</c:formatCode>
                <c:ptCount val="16"/>
                <c:pt idx="0">
                  <c:v>0</c:v>
                </c:pt>
                <c:pt idx="1">
                  <c:v>0.22222222222222221</c:v>
                </c:pt>
                <c:pt idx="2">
                  <c:v>0.29629629629629628</c:v>
                </c:pt>
                <c:pt idx="3">
                  <c:v>0.34615384615384615</c:v>
                </c:pt>
                <c:pt idx="4">
                  <c:v>0.33333333333333331</c:v>
                </c:pt>
                <c:pt idx="5">
                  <c:v>0.14814814814814814</c:v>
                </c:pt>
                <c:pt idx="6">
                  <c:v>0.25925925925925924</c:v>
                </c:pt>
                <c:pt idx="7">
                  <c:v>0.33333333333333331</c:v>
                </c:pt>
                <c:pt idx="8">
                  <c:v>0.40740740740740738</c:v>
                </c:pt>
                <c:pt idx="9">
                  <c:v>0.46153846153846156</c:v>
                </c:pt>
                <c:pt idx="10">
                  <c:v>0.18518518518518517</c:v>
                </c:pt>
                <c:pt idx="11">
                  <c:v>0.29629629629629628</c:v>
                </c:pt>
                <c:pt idx="12">
                  <c:v>0.18518518518518517</c:v>
                </c:pt>
                <c:pt idx="13">
                  <c:v>0.29629629629629628</c:v>
                </c:pt>
                <c:pt idx="14">
                  <c:v>0.23076923076923078</c:v>
                </c:pt>
                <c:pt idx="15">
                  <c:v>0.43478260869565216</c:v>
                </c:pt>
              </c:numCache>
            </c:numRef>
          </c:val>
        </c:ser>
        <c:ser>
          <c:idx val="2"/>
          <c:order val="2"/>
          <c:tx>
            <c:strRef>
              <c:f>perchè!$AH$2</c:f>
              <c:strCache>
                <c:ptCount val="1"/>
                <c:pt idx="0">
                  <c:v>abbastanza/molto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</c:dLbls>
          <c:cat>
            <c:strRef>
              <c:f>perchè!$A$3:$A$18</c:f>
              <c:strCache>
                <c:ptCount val="16"/>
                <c:pt idx="0">
                  <c:v>Curiosità – vedere cose che interessano – visitare luoghi sconosciuti</c:v>
                </c:pt>
                <c:pt idx="1">
                  <c:v>Cultura</c:v>
                </c:pt>
                <c:pt idx="2">
                  <c:v>Conoscere stili di vita diversi – nuove culture</c:v>
                </c:pt>
                <c:pt idx="3">
                  <c:v>Crescita interiore – vivere nuove esperienze</c:v>
                </c:pt>
                <c:pt idx="4">
                  <c:v>L’avventura del viaggio – affrontare le sfide del viaggio</c:v>
                </c:pt>
                <c:pt idx="5">
                  <c:v>Rilassarsi – ricaricarsi – compensare le frustrazioni – riposare</c:v>
                </c:pt>
                <c:pt idx="6">
                  <c:v>Divertimento – distrazione – svago – per diletto</c:v>
                </c:pt>
                <c:pt idx="7">
                  <c:v>Rompere la routine – distacco</c:v>
                </c:pt>
                <c:pt idx="8">
                  <c:v>Provare emozioni – stupirsi</c:v>
                </c:pt>
                <c:pt idx="9">
                  <c:v>Ozio creativo (otium) – godimento</c:v>
                </c:pt>
                <c:pt idx="10">
                  <c:v>Perché così fan tutti</c:v>
                </c:pt>
                <c:pt idx="11">
                  <c:v>Gratificarsi - premio</c:v>
                </c:pt>
                <c:pt idx="12">
                  <c:v>Obbligo</c:v>
                </c:pt>
                <c:pt idx="13">
                  <c:v>Affetto – amicizia – star insieme</c:v>
                </c:pt>
                <c:pt idx="14">
                  <c:v>Motivazioni religiose – salute – lavoro – personali – partecipazione ad eventi – benessere fisico - shopping</c:v>
                </c:pt>
                <c:pt idx="15">
                  <c:v>Per tornare a casa</c:v>
                </c:pt>
              </c:strCache>
            </c:strRef>
          </c:cat>
          <c:val>
            <c:numRef>
              <c:f>perchè!$AH$3:$AH$18</c:f>
              <c:numCache>
                <c:formatCode>0%</c:formatCode>
                <c:ptCount val="16"/>
                <c:pt idx="0">
                  <c:v>1</c:v>
                </c:pt>
                <c:pt idx="1">
                  <c:v>0.7407407407407407</c:v>
                </c:pt>
                <c:pt idx="2">
                  <c:v>0.62962962962962965</c:v>
                </c:pt>
                <c:pt idx="3">
                  <c:v>0.5</c:v>
                </c:pt>
                <c:pt idx="4">
                  <c:v>0.25925925925925924</c:v>
                </c:pt>
                <c:pt idx="5">
                  <c:v>0.7407407407407407</c:v>
                </c:pt>
                <c:pt idx="6">
                  <c:v>0.59259259259259256</c:v>
                </c:pt>
                <c:pt idx="7">
                  <c:v>0.55555555555555558</c:v>
                </c:pt>
                <c:pt idx="8">
                  <c:v>0.44444444444444442</c:v>
                </c:pt>
                <c:pt idx="9">
                  <c:v>0.42307692307692307</c:v>
                </c:pt>
                <c:pt idx="10">
                  <c:v>0</c:v>
                </c:pt>
                <c:pt idx="11">
                  <c:v>0.37037037037037035</c:v>
                </c:pt>
                <c:pt idx="12">
                  <c:v>0</c:v>
                </c:pt>
                <c:pt idx="13">
                  <c:v>0.59259259259259256</c:v>
                </c:pt>
                <c:pt idx="14">
                  <c:v>0.23076923076923078</c:v>
                </c:pt>
                <c:pt idx="15">
                  <c:v>0.2608695652173913</c:v>
                </c:pt>
              </c:numCache>
            </c:numRef>
          </c:val>
        </c:ser>
        <c:dLbls>
          <c:showVal val="1"/>
        </c:dLbls>
        <c:shape val="cylinder"/>
        <c:axId val="56657024"/>
        <c:axId val="56658560"/>
        <c:axId val="0"/>
      </c:bar3DChart>
      <c:catAx>
        <c:axId val="56657024"/>
        <c:scaling>
          <c:orientation val="minMax"/>
        </c:scaling>
        <c:axPos val="b"/>
        <c:majorGridlines/>
        <c:tickLblPos val="nextTo"/>
        <c:txPr>
          <a:bodyPr rot="-2220000"/>
          <a:lstStyle/>
          <a:p>
            <a:pPr>
              <a:defRPr/>
            </a:pPr>
            <a:endParaRPr lang="it-IT"/>
          </a:p>
        </c:txPr>
        <c:crossAx val="56658560"/>
        <c:crosses val="autoZero"/>
        <c:auto val="1"/>
        <c:lblAlgn val="ctr"/>
        <c:lblOffset val="100"/>
      </c:catAx>
      <c:valAx>
        <c:axId val="56658560"/>
        <c:scaling>
          <c:orientation val="minMax"/>
        </c:scaling>
        <c:axPos val="l"/>
        <c:majorGridlines/>
        <c:numFmt formatCode="0%" sourceLinked="1"/>
        <c:tickLblPos val="nextTo"/>
        <c:crossAx val="566570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28577</xdr:colOff>
      <xdr:row>19</xdr:row>
      <xdr:rowOff>0</xdr:rowOff>
    </xdr:from>
    <xdr:to>
      <xdr:col>45</xdr:col>
      <xdr:colOff>514351</xdr:colOff>
      <xdr:row>44</xdr:row>
      <xdr:rowOff>161925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57146</xdr:colOff>
      <xdr:row>23</xdr:row>
      <xdr:rowOff>171450</xdr:rowOff>
    </xdr:from>
    <xdr:to>
      <xdr:col>51</xdr:col>
      <xdr:colOff>96896</xdr:colOff>
      <xdr:row>50</xdr:row>
      <xdr:rowOff>67950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38096</xdr:colOff>
      <xdr:row>25</xdr:row>
      <xdr:rowOff>28575</xdr:rowOff>
    </xdr:from>
    <xdr:to>
      <xdr:col>55</xdr:col>
      <xdr:colOff>476249</xdr:colOff>
      <xdr:row>57</xdr:row>
      <xdr:rowOff>19051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D60093"/>
  </sheetPr>
  <dimension ref="A1:F29"/>
  <sheetViews>
    <sheetView workbookViewId="0">
      <selection activeCell="D2" sqref="D2"/>
    </sheetView>
    <sheetView workbookViewId="1">
      <selection activeCell="H8" sqref="H8"/>
    </sheetView>
  </sheetViews>
  <sheetFormatPr defaultRowHeight="15"/>
  <cols>
    <col min="1" max="1" width="28.85546875" customWidth="1"/>
    <col min="3" max="6" width="9" customWidth="1"/>
  </cols>
  <sheetData>
    <row r="1" spans="1:6">
      <c r="A1" s="1" t="s">
        <v>2</v>
      </c>
      <c r="B1" s="1" t="s">
        <v>52</v>
      </c>
      <c r="C1" s="5" t="s">
        <v>53</v>
      </c>
    </row>
    <row r="2" spans="1:6">
      <c r="A2" t="s">
        <v>63</v>
      </c>
      <c r="B2" t="s">
        <v>51</v>
      </c>
      <c r="C2" t="s">
        <v>62</v>
      </c>
    </row>
    <row r="3" spans="1:6">
      <c r="A3" t="s">
        <v>58</v>
      </c>
      <c r="B3" t="s">
        <v>59</v>
      </c>
      <c r="C3" t="s">
        <v>60</v>
      </c>
      <c r="D3" s="2"/>
      <c r="E3" s="2"/>
      <c r="F3" s="2"/>
    </row>
    <row r="4" spans="1:6">
      <c r="A4" t="s">
        <v>61</v>
      </c>
      <c r="B4" t="s">
        <v>59</v>
      </c>
      <c r="C4" t="s">
        <v>62</v>
      </c>
    </row>
    <row r="5" spans="1:6">
      <c r="A5" t="s">
        <v>74</v>
      </c>
      <c r="B5" t="s">
        <v>51</v>
      </c>
      <c r="C5" t="s">
        <v>60</v>
      </c>
    </row>
    <row r="6" spans="1:6">
      <c r="A6" t="s">
        <v>73</v>
      </c>
      <c r="B6" t="s">
        <v>59</v>
      </c>
      <c r="C6" t="s">
        <v>60</v>
      </c>
    </row>
    <row r="7" spans="1:6">
      <c r="A7" t="s">
        <v>73</v>
      </c>
      <c r="B7" t="s">
        <v>51</v>
      </c>
      <c r="C7" t="s">
        <v>60</v>
      </c>
    </row>
    <row r="8" spans="1:6">
      <c r="A8" t="s">
        <v>73</v>
      </c>
      <c r="B8" t="s">
        <v>59</v>
      </c>
      <c r="C8" t="s">
        <v>72</v>
      </c>
    </row>
    <row r="9" spans="1:6">
      <c r="A9" t="s">
        <v>73</v>
      </c>
      <c r="B9" t="s">
        <v>59</v>
      </c>
      <c r="C9" t="s">
        <v>0</v>
      </c>
    </row>
    <row r="10" spans="1:6">
      <c r="A10" t="s">
        <v>73</v>
      </c>
      <c r="B10" t="s">
        <v>59</v>
      </c>
      <c r="C10" t="s">
        <v>72</v>
      </c>
    </row>
    <row r="11" spans="1:6">
      <c r="A11" t="s">
        <v>79</v>
      </c>
      <c r="B11" t="s">
        <v>51</v>
      </c>
      <c r="C11" t="s">
        <v>0</v>
      </c>
    </row>
    <row r="12" spans="1:6">
      <c r="A12" t="s">
        <v>55</v>
      </c>
      <c r="B12" t="s">
        <v>51</v>
      </c>
      <c r="C12" t="s">
        <v>0</v>
      </c>
    </row>
    <row r="13" spans="1:6">
      <c r="A13" t="s">
        <v>55</v>
      </c>
      <c r="B13" t="s">
        <v>51</v>
      </c>
      <c r="C13" t="s">
        <v>0</v>
      </c>
    </row>
    <row r="14" spans="1:6">
      <c r="A14" t="s">
        <v>3</v>
      </c>
      <c r="B14" t="s">
        <v>51</v>
      </c>
      <c r="C14" s="4" t="s">
        <v>0</v>
      </c>
    </row>
    <row r="15" spans="1:6">
      <c r="A15" t="s">
        <v>56</v>
      </c>
      <c r="B15" t="s">
        <v>51</v>
      </c>
      <c r="C15" t="s">
        <v>0</v>
      </c>
    </row>
    <row r="16" spans="1:6">
      <c r="A16" t="s">
        <v>75</v>
      </c>
      <c r="B16" t="s">
        <v>59</v>
      </c>
      <c r="C16" t="s">
        <v>60</v>
      </c>
    </row>
    <row r="17" spans="1:3">
      <c r="A17" t="s">
        <v>57</v>
      </c>
      <c r="B17" t="s">
        <v>51</v>
      </c>
      <c r="C17" t="s">
        <v>0</v>
      </c>
    </row>
    <row r="18" spans="1:3">
      <c r="A18" t="s">
        <v>64</v>
      </c>
      <c r="B18" t="s">
        <v>59</v>
      </c>
      <c r="C18" t="s">
        <v>0</v>
      </c>
    </row>
    <row r="19" spans="1:3">
      <c r="A19" t="s">
        <v>77</v>
      </c>
      <c r="B19" t="s">
        <v>59</v>
      </c>
      <c r="C19" t="s">
        <v>62</v>
      </c>
    </row>
    <row r="20" spans="1:3">
      <c r="A20" t="s">
        <v>78</v>
      </c>
      <c r="B20" t="s">
        <v>51</v>
      </c>
      <c r="C20" s="6" t="s">
        <v>1</v>
      </c>
    </row>
    <row r="21" spans="1:3">
      <c r="A21" t="s">
        <v>78</v>
      </c>
      <c r="B21" t="s">
        <v>51</v>
      </c>
      <c r="C21" t="s">
        <v>1</v>
      </c>
    </row>
    <row r="22" spans="1:3">
      <c r="A22" t="s">
        <v>71</v>
      </c>
      <c r="B22" t="s">
        <v>59</v>
      </c>
      <c r="C22" t="s">
        <v>72</v>
      </c>
    </row>
    <row r="23" spans="1:3">
      <c r="A23" t="s">
        <v>76</v>
      </c>
      <c r="B23" t="s">
        <v>51</v>
      </c>
      <c r="C23" t="s">
        <v>72</v>
      </c>
    </row>
    <row r="24" spans="1:3">
      <c r="A24" t="s">
        <v>76</v>
      </c>
      <c r="B24" t="s">
        <v>59</v>
      </c>
      <c r="C24" t="s">
        <v>72</v>
      </c>
    </row>
    <row r="25" spans="1:3">
      <c r="A25" t="s">
        <v>76</v>
      </c>
      <c r="B25" t="s">
        <v>51</v>
      </c>
      <c r="C25" t="s">
        <v>72</v>
      </c>
    </row>
    <row r="26" spans="1:3">
      <c r="A26" t="s">
        <v>83</v>
      </c>
      <c r="B26" t="s">
        <v>59</v>
      </c>
      <c r="C26" t="s">
        <v>72</v>
      </c>
    </row>
    <row r="27" spans="1:3">
      <c r="A27" t="s">
        <v>81</v>
      </c>
      <c r="B27" t="s">
        <v>59</v>
      </c>
      <c r="C27" t="s">
        <v>72</v>
      </c>
    </row>
    <row r="28" spans="1:3">
      <c r="A28" t="s">
        <v>82</v>
      </c>
      <c r="B28" t="s">
        <v>51</v>
      </c>
      <c r="C28" t="s">
        <v>72</v>
      </c>
    </row>
    <row r="29" spans="1:3">
      <c r="B29" t="s">
        <v>51</v>
      </c>
      <c r="C29" t="s">
        <v>72</v>
      </c>
    </row>
  </sheetData>
  <autoFilter ref="A1:C26"/>
  <sortState ref="A2:C29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3300"/>
  </sheetPr>
  <dimension ref="A1:AI31"/>
  <sheetViews>
    <sheetView zoomScale="80" zoomScaleNormal="80" workbookViewId="0">
      <pane xSplit="1" topLeftCell="L1" activePane="topRight" state="frozen"/>
      <selection pane="topRight" activeCell="L2" sqref="L1:Q1048576"/>
    </sheetView>
    <sheetView topLeftCell="A20" workbookViewId="1">
      <pane xSplit="1" topLeftCell="AD1" activePane="topRight" state="frozen"/>
      <selection pane="topRight" activeCell="AI18" sqref="AI18"/>
    </sheetView>
  </sheetViews>
  <sheetFormatPr defaultRowHeight="15"/>
  <cols>
    <col min="1" max="1" width="40.7109375" style="36" customWidth="1"/>
    <col min="2" max="29" width="18.7109375" style="9" customWidth="1"/>
    <col min="30" max="32" width="18.7109375" style="10" customWidth="1"/>
    <col min="33" max="35" width="18.7109375" style="9" customWidth="1"/>
    <col min="36" max="16384" width="9.140625" style="9"/>
  </cols>
  <sheetData>
    <row r="1" spans="1:35" ht="30">
      <c r="A1" s="31" t="s">
        <v>17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63" t="s">
        <v>66</v>
      </c>
      <c r="AE1" s="64"/>
      <c r="AF1" s="65"/>
      <c r="AG1" s="66" t="s">
        <v>65</v>
      </c>
      <c r="AH1" s="67"/>
      <c r="AI1" s="68"/>
    </row>
    <row r="2" spans="1:35">
      <c r="A2" s="3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59" t="s">
        <v>14</v>
      </c>
      <c r="AE2" s="41" t="s">
        <v>15</v>
      </c>
      <c r="AF2" s="41" t="s">
        <v>67</v>
      </c>
      <c r="AG2" s="51" t="s">
        <v>14</v>
      </c>
      <c r="AH2" s="51" t="s">
        <v>15</v>
      </c>
      <c r="AI2" s="51" t="s">
        <v>48</v>
      </c>
    </row>
    <row r="3" spans="1:35">
      <c r="A3" s="7" t="s">
        <v>4</v>
      </c>
      <c r="B3" s="9" t="s">
        <v>48</v>
      </c>
      <c r="C3" s="9" t="s">
        <v>48</v>
      </c>
      <c r="D3" s="9" t="s">
        <v>48</v>
      </c>
      <c r="E3" s="9" t="s">
        <v>48</v>
      </c>
      <c r="F3" s="9" t="s">
        <v>48</v>
      </c>
      <c r="G3" s="9" t="s">
        <v>48</v>
      </c>
      <c r="H3" s="9" t="s">
        <v>14</v>
      </c>
      <c r="I3" s="9" t="s">
        <v>14</v>
      </c>
      <c r="J3" s="9" t="s">
        <v>48</v>
      </c>
      <c r="K3" s="9" t="s">
        <v>48</v>
      </c>
      <c r="L3" s="9" t="s">
        <v>14</v>
      </c>
      <c r="M3" s="9" t="s">
        <v>48</v>
      </c>
      <c r="N3" s="9" t="s">
        <v>48</v>
      </c>
      <c r="O3" s="9" t="s">
        <v>14</v>
      </c>
      <c r="P3" s="9" t="s">
        <v>48</v>
      </c>
      <c r="Q3" s="9" t="s">
        <v>48</v>
      </c>
      <c r="R3" s="9" t="s">
        <v>48</v>
      </c>
      <c r="S3" s="9" t="s">
        <v>14</v>
      </c>
      <c r="T3" s="9" t="s">
        <v>48</v>
      </c>
      <c r="U3" s="9" t="s">
        <v>48</v>
      </c>
      <c r="V3" s="9" t="s">
        <v>48</v>
      </c>
      <c r="W3" s="9" t="s">
        <v>14</v>
      </c>
      <c r="X3" s="9" t="s">
        <v>15</v>
      </c>
      <c r="Y3" s="9" t="s">
        <v>48</v>
      </c>
      <c r="Z3" s="9" t="s">
        <v>15</v>
      </c>
      <c r="AA3" s="9" t="s">
        <v>14</v>
      </c>
      <c r="AB3" s="9" t="s">
        <v>48</v>
      </c>
      <c r="AC3" s="9" t="s">
        <v>48</v>
      </c>
      <c r="AD3" s="55">
        <f>COUNTIF(B3:AC3,"poco/niente")</f>
        <v>7</v>
      </c>
      <c r="AE3" s="10">
        <f>COUNTIF(B3:AC3,"indifferente")</f>
        <v>2</v>
      </c>
      <c r="AF3" s="10">
        <f>COUNTIF(B3:AC3,"abbastanza/molto")</f>
        <v>19</v>
      </c>
      <c r="AG3" s="52">
        <f>AD3/SUM($AD3:$AF3)</f>
        <v>0.25</v>
      </c>
      <c r="AH3" s="52">
        <f t="shared" ref="AH3:AH12" si="0">AE3/SUM($AD3:$AF3)</f>
        <v>7.1428571428571425E-2</v>
      </c>
      <c r="AI3" s="52">
        <f t="shared" ref="AI3:AI12" si="1">AF3/SUM($AD3:$AF3)</f>
        <v>0.6785714285714286</v>
      </c>
    </row>
    <row r="4" spans="1:35" ht="28.5">
      <c r="A4" s="7" t="s">
        <v>5</v>
      </c>
      <c r="B4" s="9" t="s">
        <v>15</v>
      </c>
      <c r="C4" s="9" t="s">
        <v>15</v>
      </c>
      <c r="D4" s="9" t="s">
        <v>15</v>
      </c>
      <c r="E4" s="9" t="s">
        <v>14</v>
      </c>
      <c r="F4" s="9" t="s">
        <v>14</v>
      </c>
      <c r="G4" s="9" t="s">
        <v>14</v>
      </c>
      <c r="H4" s="9" t="s">
        <v>15</v>
      </c>
      <c r="I4" s="9" t="s">
        <v>48</v>
      </c>
      <c r="J4" s="9" t="s">
        <v>15</v>
      </c>
      <c r="K4" s="9" t="s">
        <v>14</v>
      </c>
      <c r="L4" s="9" t="s">
        <v>14</v>
      </c>
      <c r="M4" s="9" t="s">
        <v>48</v>
      </c>
      <c r="N4" s="9" t="s">
        <v>14</v>
      </c>
      <c r="O4" s="9" t="s">
        <v>14</v>
      </c>
      <c r="P4" s="9" t="s">
        <v>14</v>
      </c>
      <c r="Q4" s="9" t="s">
        <v>15</v>
      </c>
      <c r="R4" s="9" t="s">
        <v>14</v>
      </c>
      <c r="S4" s="9" t="s">
        <v>48</v>
      </c>
      <c r="T4" s="9" t="s">
        <v>15</v>
      </c>
      <c r="U4" s="9" t="s">
        <v>48</v>
      </c>
      <c r="V4" s="9" t="s">
        <v>14</v>
      </c>
      <c r="W4" s="9" t="s">
        <v>48</v>
      </c>
      <c r="X4" s="9" t="s">
        <v>48</v>
      </c>
      <c r="Y4" s="9" t="s">
        <v>48</v>
      </c>
      <c r="Z4" s="9" t="s">
        <v>15</v>
      </c>
      <c r="AA4" s="9" t="s">
        <v>15</v>
      </c>
      <c r="AB4" s="9" t="s">
        <v>48</v>
      </c>
      <c r="AC4" s="9" t="s">
        <v>14</v>
      </c>
      <c r="AD4" s="55">
        <f t="shared" ref="AD4:AD13" si="2">COUNTIF(B4:AC4,"poco/niente")</f>
        <v>11</v>
      </c>
      <c r="AE4" s="10">
        <f t="shared" ref="AE4:AE13" si="3">COUNTIF(B4:AC4,"indifferente")</f>
        <v>9</v>
      </c>
      <c r="AF4" s="10">
        <f t="shared" ref="AF4:AF13" si="4">COUNTIF(B4:AB4,"abbastanza/molto")</f>
        <v>8</v>
      </c>
      <c r="AG4" s="52">
        <f t="shared" ref="AG4:AG12" si="5">AD4/SUM($AD4:$AF4)</f>
        <v>0.39285714285714285</v>
      </c>
      <c r="AH4" s="52">
        <f t="shared" si="0"/>
        <v>0.32142857142857145</v>
      </c>
      <c r="AI4" s="52">
        <f t="shared" si="1"/>
        <v>0.2857142857142857</v>
      </c>
    </row>
    <row r="5" spans="1:35">
      <c r="A5" s="7" t="s">
        <v>6</v>
      </c>
      <c r="B5" s="9" t="s">
        <v>48</v>
      </c>
      <c r="C5" s="9" t="s">
        <v>14</v>
      </c>
      <c r="D5" s="9" t="s">
        <v>48</v>
      </c>
      <c r="E5" s="9" t="s">
        <v>48</v>
      </c>
      <c r="F5" s="9" t="s">
        <v>48</v>
      </c>
      <c r="G5" s="9" t="s">
        <v>48</v>
      </c>
      <c r="H5" s="9" t="s">
        <v>15</v>
      </c>
      <c r="I5" s="9" t="s">
        <v>48</v>
      </c>
      <c r="J5" s="9" t="s">
        <v>48</v>
      </c>
      <c r="K5" s="9" t="s">
        <v>48</v>
      </c>
      <c r="L5" s="9" t="s">
        <v>48</v>
      </c>
      <c r="M5" s="9" t="s">
        <v>48</v>
      </c>
      <c r="N5" s="9" t="s">
        <v>48</v>
      </c>
      <c r="O5" s="9" t="s">
        <v>48</v>
      </c>
      <c r="P5" s="9" t="s">
        <v>48</v>
      </c>
      <c r="Q5" s="9" t="s">
        <v>48</v>
      </c>
      <c r="R5" s="9" t="s">
        <v>48</v>
      </c>
      <c r="S5" s="9" t="s">
        <v>48</v>
      </c>
      <c r="T5" s="9" t="s">
        <v>48</v>
      </c>
      <c r="U5" s="9" t="s">
        <v>14</v>
      </c>
      <c r="V5" s="9" t="s">
        <v>15</v>
      </c>
      <c r="W5" s="9" t="s">
        <v>48</v>
      </c>
      <c r="X5" s="9" t="s">
        <v>48</v>
      </c>
      <c r="Y5" s="9" t="s">
        <v>15</v>
      </c>
      <c r="Z5" s="9" t="s">
        <v>15</v>
      </c>
      <c r="AA5" s="9" t="s">
        <v>15</v>
      </c>
      <c r="AB5" s="9" t="s">
        <v>48</v>
      </c>
      <c r="AC5" s="9" t="s">
        <v>48</v>
      </c>
      <c r="AD5" s="55">
        <f t="shared" si="2"/>
        <v>2</v>
      </c>
      <c r="AE5" s="10">
        <f t="shared" si="3"/>
        <v>5</v>
      </c>
      <c r="AF5" s="10">
        <f t="shared" si="4"/>
        <v>20</v>
      </c>
      <c r="AG5" s="52">
        <f t="shared" si="5"/>
        <v>7.407407407407407E-2</v>
      </c>
      <c r="AH5" s="52">
        <f t="shared" si="0"/>
        <v>0.18518518518518517</v>
      </c>
      <c r="AI5" s="52">
        <f t="shared" si="1"/>
        <v>0.7407407407407407</v>
      </c>
    </row>
    <row r="6" spans="1:35">
      <c r="A6" s="7" t="s">
        <v>7</v>
      </c>
      <c r="B6" s="9" t="s">
        <v>14</v>
      </c>
      <c r="C6" s="9" t="s">
        <v>14</v>
      </c>
      <c r="D6" s="9" t="s">
        <v>48</v>
      </c>
      <c r="E6" s="9" t="s">
        <v>15</v>
      </c>
      <c r="F6" s="9" t="s">
        <v>14</v>
      </c>
      <c r="G6" s="9" t="s">
        <v>48</v>
      </c>
      <c r="H6" s="9" t="s">
        <v>14</v>
      </c>
      <c r="I6" s="9" t="s">
        <v>14</v>
      </c>
      <c r="J6" s="9" t="s">
        <v>14</v>
      </c>
      <c r="K6" s="9" t="s">
        <v>48</v>
      </c>
      <c r="L6" s="9" t="s">
        <v>15</v>
      </c>
      <c r="M6" s="9" t="s">
        <v>14</v>
      </c>
      <c r="N6" s="9" t="s">
        <v>48</v>
      </c>
      <c r="O6" s="9" t="s">
        <v>15</v>
      </c>
      <c r="P6" s="9" t="s">
        <v>15</v>
      </c>
      <c r="Q6" s="9" t="s">
        <v>15</v>
      </c>
      <c r="R6" s="9" t="s">
        <v>48</v>
      </c>
      <c r="S6" s="9" t="s">
        <v>14</v>
      </c>
      <c r="T6" s="9" t="s">
        <v>14</v>
      </c>
      <c r="U6" s="9" t="s">
        <v>14</v>
      </c>
      <c r="V6" s="9" t="s">
        <v>15</v>
      </c>
      <c r="W6" s="9" t="s">
        <v>14</v>
      </c>
      <c r="X6" s="9" t="s">
        <v>48</v>
      </c>
      <c r="Y6" s="9" t="s">
        <v>15</v>
      </c>
      <c r="Z6" s="9" t="s">
        <v>48</v>
      </c>
      <c r="AA6" s="9" t="s">
        <v>15</v>
      </c>
      <c r="AB6" s="9" t="s">
        <v>14</v>
      </c>
      <c r="AC6" s="9" t="s">
        <v>15</v>
      </c>
      <c r="AD6" s="55">
        <f t="shared" si="2"/>
        <v>12</v>
      </c>
      <c r="AE6" s="10">
        <f t="shared" si="3"/>
        <v>9</v>
      </c>
      <c r="AF6" s="10">
        <f t="shared" si="4"/>
        <v>7</v>
      </c>
      <c r="AG6" s="52">
        <f t="shared" si="5"/>
        <v>0.42857142857142855</v>
      </c>
      <c r="AH6" s="52">
        <f t="shared" si="0"/>
        <v>0.32142857142857145</v>
      </c>
      <c r="AI6" s="52">
        <f t="shared" si="1"/>
        <v>0.25</v>
      </c>
    </row>
    <row r="7" spans="1:35">
      <c r="A7" s="7" t="s">
        <v>8</v>
      </c>
      <c r="B7" s="9" t="s">
        <v>14</v>
      </c>
      <c r="C7" s="9" t="s">
        <v>15</v>
      </c>
      <c r="D7" s="9" t="s">
        <v>15</v>
      </c>
      <c r="E7" s="9" t="s">
        <v>15</v>
      </c>
      <c r="F7" s="9" t="s">
        <v>14</v>
      </c>
      <c r="G7" s="9" t="s">
        <v>48</v>
      </c>
      <c r="H7" s="9" t="s">
        <v>14</v>
      </c>
      <c r="I7" s="9" t="s">
        <v>14</v>
      </c>
      <c r="J7" s="9" t="s">
        <v>14</v>
      </c>
      <c r="K7" s="9" t="s">
        <v>15</v>
      </c>
      <c r="L7" s="9" t="s">
        <v>14</v>
      </c>
      <c r="M7" s="9" t="s">
        <v>14</v>
      </c>
      <c r="N7" s="9" t="s">
        <v>48</v>
      </c>
      <c r="O7" s="9" t="s">
        <v>14</v>
      </c>
      <c r="P7" s="9" t="s">
        <v>48</v>
      </c>
      <c r="Q7" s="9" t="s">
        <v>48</v>
      </c>
      <c r="R7" s="9" t="s">
        <v>15</v>
      </c>
      <c r="S7" s="9" t="s">
        <v>48</v>
      </c>
      <c r="T7" s="9" t="s">
        <v>48</v>
      </c>
      <c r="U7" s="9" t="s">
        <v>14</v>
      </c>
      <c r="V7" s="9" t="s">
        <v>15</v>
      </c>
      <c r="W7" s="9" t="s">
        <v>14</v>
      </c>
      <c r="X7" s="9" t="s">
        <v>15</v>
      </c>
      <c r="Y7" s="9" t="s">
        <v>15</v>
      </c>
      <c r="Z7" s="9" t="s">
        <v>48</v>
      </c>
      <c r="AA7" s="9" t="s">
        <v>15</v>
      </c>
      <c r="AB7" s="9" t="s">
        <v>48</v>
      </c>
      <c r="AC7" s="9" t="s">
        <v>15</v>
      </c>
      <c r="AD7" s="55">
        <f t="shared" si="2"/>
        <v>10</v>
      </c>
      <c r="AE7" s="10">
        <f t="shared" si="3"/>
        <v>10</v>
      </c>
      <c r="AF7" s="10">
        <f t="shared" si="4"/>
        <v>8</v>
      </c>
      <c r="AG7" s="52">
        <f t="shared" si="5"/>
        <v>0.35714285714285715</v>
      </c>
      <c r="AH7" s="52">
        <f t="shared" si="0"/>
        <v>0.35714285714285715</v>
      </c>
      <c r="AI7" s="52">
        <f t="shared" si="1"/>
        <v>0.2857142857142857</v>
      </c>
    </row>
    <row r="8" spans="1:35" ht="28.5">
      <c r="A8" s="7" t="s">
        <v>9</v>
      </c>
      <c r="B8" s="9" t="s">
        <v>14</v>
      </c>
      <c r="C8" s="9" t="s">
        <v>14</v>
      </c>
      <c r="D8" s="9" t="s">
        <v>15</v>
      </c>
      <c r="E8" s="9" t="s">
        <v>14</v>
      </c>
      <c r="F8" s="9" t="s">
        <v>14</v>
      </c>
      <c r="G8" s="9" t="s">
        <v>14</v>
      </c>
      <c r="H8" s="9" t="s">
        <v>14</v>
      </c>
      <c r="I8" s="9" t="s">
        <v>14</v>
      </c>
      <c r="J8" s="9" t="s">
        <v>14</v>
      </c>
      <c r="K8" s="9" t="s">
        <v>15</v>
      </c>
      <c r="L8" s="9" t="s">
        <v>14</v>
      </c>
      <c r="M8" s="9" t="s">
        <v>48</v>
      </c>
      <c r="N8" s="9" t="s">
        <v>14</v>
      </c>
      <c r="O8" s="9" t="s">
        <v>14</v>
      </c>
      <c r="P8" s="9" t="s">
        <v>15</v>
      </c>
      <c r="Q8" s="9" t="s">
        <v>14</v>
      </c>
      <c r="R8" s="9" t="s">
        <v>14</v>
      </c>
      <c r="S8" s="9" t="s">
        <v>14</v>
      </c>
      <c r="T8" s="9" t="s">
        <v>48</v>
      </c>
      <c r="U8" s="9" t="s">
        <v>14</v>
      </c>
      <c r="V8" s="9" t="s">
        <v>48</v>
      </c>
      <c r="W8" s="9" t="s">
        <v>14</v>
      </c>
      <c r="X8" s="9" t="s">
        <v>48</v>
      </c>
      <c r="Y8" s="9" t="s">
        <v>15</v>
      </c>
      <c r="Z8" s="9" t="s">
        <v>48</v>
      </c>
      <c r="AA8" s="9" t="s">
        <v>15</v>
      </c>
      <c r="AB8" s="9" t="s">
        <v>14</v>
      </c>
      <c r="AC8" s="9" t="s">
        <v>15</v>
      </c>
      <c r="AD8" s="55">
        <f t="shared" si="2"/>
        <v>17</v>
      </c>
      <c r="AE8" s="10">
        <f t="shared" si="3"/>
        <v>6</v>
      </c>
      <c r="AF8" s="10">
        <f t="shared" si="4"/>
        <v>5</v>
      </c>
      <c r="AG8" s="52">
        <f t="shared" si="5"/>
        <v>0.6071428571428571</v>
      </c>
      <c r="AH8" s="52">
        <f t="shared" si="0"/>
        <v>0.21428571428571427</v>
      </c>
      <c r="AI8" s="52">
        <f t="shared" si="1"/>
        <v>0.17857142857142858</v>
      </c>
    </row>
    <row r="9" spans="1:35">
      <c r="A9" s="7" t="s">
        <v>10</v>
      </c>
      <c r="B9" s="9" t="s">
        <v>48</v>
      </c>
      <c r="C9" s="9" t="s">
        <v>15</v>
      </c>
      <c r="D9" s="9" t="s">
        <v>15</v>
      </c>
      <c r="E9" s="9" t="s">
        <v>48</v>
      </c>
      <c r="F9" s="9" t="s">
        <v>48</v>
      </c>
      <c r="G9" s="9" t="s">
        <v>48</v>
      </c>
      <c r="H9" s="9" t="s">
        <v>15</v>
      </c>
      <c r="I9" s="9" t="s">
        <v>48</v>
      </c>
      <c r="J9" s="9" t="s">
        <v>15</v>
      </c>
      <c r="K9" s="9" t="s">
        <v>48</v>
      </c>
      <c r="L9" s="9" t="s">
        <v>48</v>
      </c>
      <c r="M9" s="9" t="s">
        <v>48</v>
      </c>
      <c r="N9" s="9" t="s">
        <v>48</v>
      </c>
      <c r="O9" s="9" t="s">
        <v>15</v>
      </c>
      <c r="P9" s="9" t="s">
        <v>48</v>
      </c>
      <c r="Q9" s="9" t="s">
        <v>48</v>
      </c>
      <c r="R9" s="9" t="s">
        <v>15</v>
      </c>
      <c r="S9" s="9" t="s">
        <v>48</v>
      </c>
      <c r="T9" s="9" t="s">
        <v>48</v>
      </c>
      <c r="U9" s="9" t="s">
        <v>15</v>
      </c>
      <c r="V9" s="9" t="s">
        <v>48</v>
      </c>
      <c r="W9" s="9" t="s">
        <v>48</v>
      </c>
      <c r="X9" s="9" t="s">
        <v>15</v>
      </c>
      <c r="Y9" s="9" t="s">
        <v>15</v>
      </c>
      <c r="Z9" s="9" t="s">
        <v>15</v>
      </c>
      <c r="AA9" s="9" t="s">
        <v>48</v>
      </c>
      <c r="AB9" s="9" t="s">
        <v>48</v>
      </c>
      <c r="AC9" s="9" t="s">
        <v>48</v>
      </c>
      <c r="AD9" s="55">
        <f t="shared" si="2"/>
        <v>0</v>
      </c>
      <c r="AE9" s="10">
        <f t="shared" si="3"/>
        <v>10</v>
      </c>
      <c r="AF9" s="10">
        <f t="shared" si="4"/>
        <v>17</v>
      </c>
      <c r="AG9" s="52">
        <f t="shared" si="5"/>
        <v>0</v>
      </c>
      <c r="AH9" s="52">
        <f t="shared" si="0"/>
        <v>0.37037037037037035</v>
      </c>
      <c r="AI9" s="52">
        <f t="shared" si="1"/>
        <v>0.62962962962962965</v>
      </c>
    </row>
    <row r="10" spans="1:35">
      <c r="A10" s="7" t="s">
        <v>11</v>
      </c>
      <c r="B10" s="9" t="s">
        <v>14</v>
      </c>
      <c r="C10" s="9" t="s">
        <v>14</v>
      </c>
      <c r="D10" s="9" t="s">
        <v>48</v>
      </c>
      <c r="E10" s="9" t="s">
        <v>15</v>
      </c>
      <c r="F10" s="9" t="s">
        <v>14</v>
      </c>
      <c r="G10" s="9" t="s">
        <v>14</v>
      </c>
      <c r="H10" s="9" t="s">
        <v>14</v>
      </c>
      <c r="I10" s="9" t="s">
        <v>48</v>
      </c>
      <c r="J10" s="9" t="s">
        <v>14</v>
      </c>
      <c r="K10" s="9" t="s">
        <v>14</v>
      </c>
      <c r="L10" s="9" t="s">
        <v>14</v>
      </c>
      <c r="M10" s="9" t="s">
        <v>48</v>
      </c>
      <c r="N10" s="9" t="s">
        <v>14</v>
      </c>
      <c r="O10" s="9" t="s">
        <v>14</v>
      </c>
      <c r="P10" s="9" t="s">
        <v>14</v>
      </c>
      <c r="Q10" s="9" t="s">
        <v>14</v>
      </c>
      <c r="R10" s="9" t="s">
        <v>15</v>
      </c>
      <c r="S10" s="9" t="s">
        <v>14</v>
      </c>
      <c r="T10" s="9" t="s">
        <v>48</v>
      </c>
      <c r="U10" s="9" t="s">
        <v>14</v>
      </c>
      <c r="V10" s="9" t="s">
        <v>48</v>
      </c>
      <c r="W10" s="9" t="s">
        <v>15</v>
      </c>
      <c r="X10" s="9" t="s">
        <v>48</v>
      </c>
      <c r="Y10" s="9" t="s">
        <v>15</v>
      </c>
      <c r="Z10" s="9" t="s">
        <v>14</v>
      </c>
      <c r="AA10" s="9" t="s">
        <v>15</v>
      </c>
      <c r="AB10" s="9" t="s">
        <v>15</v>
      </c>
      <c r="AC10" s="9" t="s">
        <v>15</v>
      </c>
      <c r="AD10" s="55">
        <f t="shared" si="2"/>
        <v>15</v>
      </c>
      <c r="AE10" s="10">
        <f t="shared" si="3"/>
        <v>7</v>
      </c>
      <c r="AF10" s="10">
        <f t="shared" si="4"/>
        <v>6</v>
      </c>
      <c r="AG10" s="52">
        <f t="shared" si="5"/>
        <v>0.5357142857142857</v>
      </c>
      <c r="AH10" s="52">
        <f t="shared" si="0"/>
        <v>0.25</v>
      </c>
      <c r="AI10" s="52">
        <f t="shared" si="1"/>
        <v>0.21428571428571427</v>
      </c>
    </row>
    <row r="11" spans="1:35" ht="28.5">
      <c r="A11" s="7" t="s">
        <v>12</v>
      </c>
      <c r="B11" s="9" t="s">
        <v>14</v>
      </c>
      <c r="C11" s="9" t="s">
        <v>14</v>
      </c>
      <c r="D11" s="9" t="s">
        <v>14</v>
      </c>
      <c r="E11" s="9" t="s">
        <v>14</v>
      </c>
      <c r="F11" s="9" t="s">
        <v>14</v>
      </c>
      <c r="G11" s="9" t="s">
        <v>14</v>
      </c>
      <c r="H11" s="9" t="s">
        <v>14</v>
      </c>
      <c r="I11" s="9" t="s">
        <v>14</v>
      </c>
      <c r="J11" s="9" t="s">
        <v>14</v>
      </c>
      <c r="K11" s="9" t="s">
        <v>14</v>
      </c>
      <c r="L11" s="9" t="s">
        <v>15</v>
      </c>
      <c r="M11" s="9" t="s">
        <v>14</v>
      </c>
      <c r="N11" s="9" t="s">
        <v>14</v>
      </c>
      <c r="O11" s="9" t="s">
        <v>14</v>
      </c>
      <c r="P11" s="9" t="s">
        <v>15</v>
      </c>
      <c r="Q11" s="9" t="s">
        <v>14</v>
      </c>
      <c r="R11" s="9" t="s">
        <v>48</v>
      </c>
      <c r="S11" s="9" t="s">
        <v>14</v>
      </c>
      <c r="T11" s="9" t="s">
        <v>48</v>
      </c>
      <c r="U11" s="9" t="s">
        <v>14</v>
      </c>
      <c r="V11" s="9" t="s">
        <v>14</v>
      </c>
      <c r="W11" s="9" t="s">
        <v>14</v>
      </c>
      <c r="X11" s="9" t="s">
        <v>14</v>
      </c>
      <c r="Y11" s="9" t="s">
        <v>15</v>
      </c>
      <c r="Z11" s="9" t="s">
        <v>14</v>
      </c>
      <c r="AA11" s="9" t="s">
        <v>14</v>
      </c>
      <c r="AB11" s="9" t="s">
        <v>15</v>
      </c>
      <c r="AC11" s="9" t="s">
        <v>15</v>
      </c>
      <c r="AD11" s="55">
        <f t="shared" si="2"/>
        <v>21</v>
      </c>
      <c r="AE11" s="10">
        <f t="shared" si="3"/>
        <v>5</v>
      </c>
      <c r="AF11" s="10">
        <f t="shared" si="4"/>
        <v>2</v>
      </c>
      <c r="AG11" s="52">
        <f t="shared" si="5"/>
        <v>0.75</v>
      </c>
      <c r="AH11" s="52">
        <f t="shared" si="0"/>
        <v>0.17857142857142858</v>
      </c>
      <c r="AI11" s="52">
        <f t="shared" si="1"/>
        <v>7.1428571428571425E-2</v>
      </c>
    </row>
    <row r="12" spans="1:35" ht="28.5">
      <c r="A12" s="7" t="s">
        <v>13</v>
      </c>
      <c r="B12" s="9" t="s">
        <v>14</v>
      </c>
      <c r="C12" s="9" t="s">
        <v>14</v>
      </c>
      <c r="D12" s="9" t="s">
        <v>14</v>
      </c>
      <c r="E12" s="9" t="s">
        <v>14</v>
      </c>
      <c r="F12" s="9" t="s">
        <v>14</v>
      </c>
      <c r="G12" s="9" t="s">
        <v>14</v>
      </c>
      <c r="H12" s="9" t="s">
        <v>14</v>
      </c>
      <c r="I12" s="9" t="s">
        <v>14</v>
      </c>
      <c r="J12" s="9" t="s">
        <v>14</v>
      </c>
      <c r="K12" s="9" t="s">
        <v>15</v>
      </c>
      <c r="L12" s="9" t="s">
        <v>14</v>
      </c>
      <c r="M12" s="9" t="s">
        <v>14</v>
      </c>
      <c r="N12" s="9" t="s">
        <v>14</v>
      </c>
      <c r="O12" s="9" t="s">
        <v>14</v>
      </c>
      <c r="P12" s="9" t="s">
        <v>15</v>
      </c>
      <c r="Q12" s="9" t="s">
        <v>14</v>
      </c>
      <c r="R12" s="9" t="s">
        <v>14</v>
      </c>
      <c r="S12" s="9" t="s">
        <v>15</v>
      </c>
      <c r="T12" s="9" t="s">
        <v>48</v>
      </c>
      <c r="U12" s="9" t="s">
        <v>15</v>
      </c>
      <c r="V12" s="9" t="s">
        <v>15</v>
      </c>
      <c r="W12" s="9" t="s">
        <v>48</v>
      </c>
      <c r="X12" s="9" t="s">
        <v>15</v>
      </c>
      <c r="Y12" s="9" t="s">
        <v>15</v>
      </c>
      <c r="Z12" s="9" t="s">
        <v>14</v>
      </c>
      <c r="AA12" s="9" t="s">
        <v>15</v>
      </c>
      <c r="AB12" s="9" t="s">
        <v>15</v>
      </c>
      <c r="AC12" s="9" t="s">
        <v>48</v>
      </c>
      <c r="AD12" s="55">
        <f t="shared" si="2"/>
        <v>16</v>
      </c>
      <c r="AE12" s="10">
        <f t="shared" si="3"/>
        <v>9</v>
      </c>
      <c r="AF12" s="10">
        <f t="shared" si="4"/>
        <v>2</v>
      </c>
      <c r="AG12" s="52">
        <f t="shared" si="5"/>
        <v>0.59259259259259256</v>
      </c>
      <c r="AH12" s="52">
        <f t="shared" si="0"/>
        <v>0.33333333333333331</v>
      </c>
      <c r="AI12" s="52">
        <f t="shared" si="1"/>
        <v>7.407407407407407E-2</v>
      </c>
    </row>
    <row r="13" spans="1:35" s="26" customFormat="1" ht="15.75" thickBot="1">
      <c r="A13" s="33" t="s">
        <v>69</v>
      </c>
      <c r="B13" s="42" t="s">
        <v>49</v>
      </c>
      <c r="C13" s="42" t="s">
        <v>49</v>
      </c>
      <c r="D13" s="42" t="s">
        <v>49</v>
      </c>
      <c r="E13" s="42" t="s">
        <v>49</v>
      </c>
      <c r="F13" s="42" t="s">
        <v>49</v>
      </c>
      <c r="G13" s="42" t="s">
        <v>49</v>
      </c>
      <c r="H13" s="42" t="s">
        <v>49</v>
      </c>
      <c r="I13" s="42" t="s">
        <v>49</v>
      </c>
      <c r="J13" s="42" t="s">
        <v>49</v>
      </c>
      <c r="K13" s="42" t="s">
        <v>49</v>
      </c>
      <c r="L13" s="42" t="s">
        <v>49</v>
      </c>
      <c r="M13" s="42" t="s">
        <v>49</v>
      </c>
      <c r="N13" s="42" t="s">
        <v>49</v>
      </c>
      <c r="O13" s="42" t="s">
        <v>49</v>
      </c>
      <c r="P13" s="42" t="s">
        <v>49</v>
      </c>
      <c r="Q13" s="42" t="s">
        <v>49</v>
      </c>
      <c r="R13" s="42" t="s">
        <v>49</v>
      </c>
      <c r="S13" s="42" t="s">
        <v>49</v>
      </c>
      <c r="T13" s="42" t="s">
        <v>49</v>
      </c>
      <c r="U13" s="42" t="s">
        <v>49</v>
      </c>
      <c r="V13" s="42" t="s">
        <v>49</v>
      </c>
      <c r="W13" s="42" t="s">
        <v>49</v>
      </c>
      <c r="X13" s="42" t="s">
        <v>49</v>
      </c>
      <c r="Y13" s="42" t="s">
        <v>49</v>
      </c>
      <c r="Z13" s="42" t="s">
        <v>49</v>
      </c>
      <c r="AA13" s="42" t="s">
        <v>49</v>
      </c>
      <c r="AB13" s="42" t="s">
        <v>49</v>
      </c>
      <c r="AC13" s="42" t="s">
        <v>49</v>
      </c>
      <c r="AD13" s="55">
        <f t="shared" si="2"/>
        <v>0</v>
      </c>
      <c r="AE13" s="10">
        <f t="shared" si="3"/>
        <v>0</v>
      </c>
      <c r="AF13" s="10">
        <f t="shared" si="4"/>
        <v>0</v>
      </c>
      <c r="AG13" s="53"/>
      <c r="AH13" s="53"/>
      <c r="AI13" s="53"/>
    </row>
    <row r="14" spans="1:35" s="43" customFormat="1">
      <c r="A14" s="34"/>
      <c r="AD14" s="60"/>
      <c r="AE14" s="60"/>
      <c r="AF14" s="60"/>
      <c r="AG14" s="10"/>
      <c r="AH14" s="10"/>
      <c r="AI14" s="10"/>
    </row>
    <row r="15" spans="1:35">
      <c r="A15" s="35"/>
    </row>
    <row r="16" spans="1:35">
      <c r="AD16" s="41">
        <f>SUM(AD3:AD13)</f>
        <v>111</v>
      </c>
      <c r="AE16" s="41">
        <f>SUM(AE3:AE13)</f>
        <v>72</v>
      </c>
      <c r="AF16" s="41">
        <f>SUM(AF3:AF13)</f>
        <v>94</v>
      </c>
      <c r="AG16" s="9">
        <f>SUM(AD16:AF16)</f>
        <v>277</v>
      </c>
      <c r="AH16" s="44">
        <f>COUNTIF(AD3:AF13,0)</f>
        <v>4</v>
      </c>
      <c r="AI16" s="9">
        <f>SUM(AG16:AH16)</f>
        <v>281</v>
      </c>
    </row>
    <row r="17" spans="1:35">
      <c r="A17" s="7"/>
    </row>
    <row r="18" spans="1:35">
      <c r="A18" s="7"/>
      <c r="AD18" s="45">
        <f>AD16/AI16</f>
        <v>0.39501779359430605</v>
      </c>
      <c r="AE18" s="45">
        <f>AE16/AI16</f>
        <v>0.25622775800711745</v>
      </c>
      <c r="AF18" s="45">
        <f>AF16/AI16</f>
        <v>0.33451957295373663</v>
      </c>
      <c r="AG18" s="29">
        <f>SUM(AD18:AF18)</f>
        <v>0.98576512455516019</v>
      </c>
      <c r="AH18" s="28">
        <f>AH16/AI16</f>
        <v>1.4234875444839857E-2</v>
      </c>
      <c r="AI18" s="30">
        <f>SUM(AG18:AH18)</f>
        <v>1</v>
      </c>
    </row>
    <row r="19" spans="1:35">
      <c r="A19" s="7"/>
    </row>
    <row r="20" spans="1:35">
      <c r="A20" s="7"/>
    </row>
    <row r="21" spans="1:35">
      <c r="A21" s="7"/>
      <c r="E21" s="43"/>
      <c r="F21" s="14"/>
    </row>
    <row r="22" spans="1:35">
      <c r="A22" s="7"/>
      <c r="E22" s="43"/>
    </row>
    <row r="23" spans="1:35">
      <c r="A23" s="7"/>
    </row>
    <row r="24" spans="1:35">
      <c r="A24" s="7"/>
    </row>
    <row r="25" spans="1:35">
      <c r="A25" s="7"/>
    </row>
    <row r="26" spans="1:35" s="46" customFormat="1">
      <c r="A26" s="37"/>
      <c r="AD26" s="47"/>
      <c r="AE26" s="47"/>
      <c r="AF26" s="47"/>
    </row>
    <row r="27" spans="1:35" s="46" customFormat="1">
      <c r="A27" s="37"/>
      <c r="AD27" s="47"/>
      <c r="AE27" s="47"/>
      <c r="AF27" s="47"/>
    </row>
    <row r="28" spans="1:35" s="46" customFormat="1">
      <c r="A28" s="37"/>
      <c r="AD28" s="47"/>
      <c r="AE28" s="47"/>
      <c r="AF28" s="47"/>
    </row>
    <row r="29" spans="1:35">
      <c r="A29" s="7"/>
    </row>
    <row r="30" spans="1:35">
      <c r="A30" s="7"/>
    </row>
    <row r="31" spans="1:35">
      <c r="A31" s="38"/>
      <c r="B31" s="48"/>
      <c r="C31" s="48"/>
    </row>
  </sheetData>
  <autoFilter ref="A1:A14"/>
  <mergeCells count="2">
    <mergeCell ref="AD1:AF1"/>
    <mergeCell ref="AG1:AI1"/>
  </mergeCells>
  <dataValidations count="2">
    <dataValidation type="list" allowBlank="1" showInputMessage="1" showErrorMessage="1" sqref="B31:C31">
      <formula1>#REF!</formula1>
    </dataValidation>
    <dataValidation type="list" allowBlank="1" showInputMessage="1" showErrorMessage="1" sqref="B21:C30 B3:AC13 F22">
      <formula1>opzioni!$A$2:$A$5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AI23"/>
  <sheetViews>
    <sheetView tabSelected="1" zoomScale="80" zoomScaleNormal="80" workbookViewId="0">
      <pane xSplit="1" topLeftCell="I1" activePane="topRight" state="frozen"/>
      <selection pane="topRight" activeCell="I1" sqref="I1:K1048576"/>
    </sheetView>
    <sheetView topLeftCell="A25" workbookViewId="1">
      <pane xSplit="1" topLeftCell="AD1" activePane="topRight" state="frozen"/>
      <selection pane="topRight" activeCell="AH18" sqref="AH17:AH18"/>
    </sheetView>
  </sheetViews>
  <sheetFormatPr defaultRowHeight="15"/>
  <cols>
    <col min="1" max="1" width="40.7109375" style="9" customWidth="1"/>
    <col min="2" max="35" width="18.7109375" style="9" customWidth="1"/>
    <col min="36" max="16384" width="9.140625" style="9"/>
  </cols>
  <sheetData>
    <row r="1" spans="1:35" ht="30">
      <c r="A1" s="39" t="s">
        <v>16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69" t="s">
        <v>66</v>
      </c>
      <c r="AE1" s="70"/>
      <c r="AF1" s="71"/>
      <c r="AG1" s="72" t="s">
        <v>65</v>
      </c>
      <c r="AH1" s="73"/>
      <c r="AI1" s="74"/>
    </row>
    <row r="2" spans="1:35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57" t="s">
        <v>14</v>
      </c>
      <c r="AE2" s="20" t="s">
        <v>15</v>
      </c>
      <c r="AF2" s="20" t="s">
        <v>67</v>
      </c>
      <c r="AG2" s="21" t="s">
        <v>14</v>
      </c>
      <c r="AH2" s="21" t="s">
        <v>15</v>
      </c>
      <c r="AI2" s="21" t="s">
        <v>48</v>
      </c>
    </row>
    <row r="3" spans="1:35">
      <c r="A3" s="14" t="s">
        <v>18</v>
      </c>
      <c r="B3" s="9" t="s">
        <v>48</v>
      </c>
      <c r="C3" s="9" t="s">
        <v>48</v>
      </c>
      <c r="D3" s="9" t="s">
        <v>15</v>
      </c>
      <c r="E3" s="9" t="s">
        <v>48</v>
      </c>
      <c r="F3" s="9" t="s">
        <v>48</v>
      </c>
      <c r="G3" s="9" t="s">
        <v>48</v>
      </c>
      <c r="H3" s="9" t="s">
        <v>48</v>
      </c>
      <c r="I3" s="9" t="s">
        <v>48</v>
      </c>
      <c r="J3" s="9" t="s">
        <v>48</v>
      </c>
      <c r="K3" s="9" t="s">
        <v>48</v>
      </c>
      <c r="L3" s="9" t="s">
        <v>48</v>
      </c>
      <c r="M3" s="9" t="s">
        <v>48</v>
      </c>
      <c r="N3" s="9" t="s">
        <v>48</v>
      </c>
      <c r="O3" s="9" t="s">
        <v>48</v>
      </c>
      <c r="P3" s="9" t="s">
        <v>48</v>
      </c>
      <c r="Q3" s="9" t="s">
        <v>48</v>
      </c>
      <c r="R3" s="9" t="s">
        <v>48</v>
      </c>
      <c r="S3" s="26" t="s">
        <v>48</v>
      </c>
      <c r="T3" s="26" t="s">
        <v>48</v>
      </c>
      <c r="U3" s="26" t="s">
        <v>48</v>
      </c>
      <c r="V3" s="26" t="s">
        <v>48</v>
      </c>
      <c r="W3" s="26" t="s">
        <v>48</v>
      </c>
      <c r="X3" s="26" t="s">
        <v>48</v>
      </c>
      <c r="Y3" s="26" t="s">
        <v>48</v>
      </c>
      <c r="Z3" s="26" t="s">
        <v>15</v>
      </c>
      <c r="AA3" s="26" t="s">
        <v>48</v>
      </c>
      <c r="AB3" s="26" t="s">
        <v>48</v>
      </c>
      <c r="AC3" s="26" t="s">
        <v>48</v>
      </c>
      <c r="AD3" s="55">
        <f>COUNTIF(B3:AC3,"poco/niente")</f>
        <v>0</v>
      </c>
      <c r="AE3" s="10">
        <f>COUNTIF(B3:AC3,"indifferente")</f>
        <v>2</v>
      </c>
      <c r="AF3" s="10">
        <f>COUNTIF(B3:AC3,"abbastanza/molto")</f>
        <v>26</v>
      </c>
      <c r="AG3" s="11">
        <f>AD3/SUM($AD3:$AF3)</f>
        <v>0</v>
      </c>
      <c r="AH3" s="11">
        <f t="shared" ref="AH3:AH12" si="0">AE3/SUM($AD3:$AF3)</f>
        <v>7.1428571428571425E-2</v>
      </c>
      <c r="AI3" s="11">
        <f t="shared" ref="AI3:AI12" si="1">AF3/SUM($AD3:$AF3)</f>
        <v>0.9285714285714286</v>
      </c>
    </row>
    <row r="4" spans="1:35">
      <c r="A4" s="14" t="s">
        <v>19</v>
      </c>
      <c r="B4" s="9" t="s">
        <v>48</v>
      </c>
      <c r="C4" s="9" t="s">
        <v>48</v>
      </c>
      <c r="D4" s="9" t="s">
        <v>15</v>
      </c>
      <c r="E4" s="9" t="s">
        <v>48</v>
      </c>
      <c r="F4" s="9" t="s">
        <v>48</v>
      </c>
      <c r="G4" s="9" t="s">
        <v>48</v>
      </c>
      <c r="H4" s="9" t="s">
        <v>48</v>
      </c>
      <c r="I4" s="9" t="s">
        <v>48</v>
      </c>
      <c r="J4" s="9" t="s">
        <v>48</v>
      </c>
      <c r="K4" s="9" t="s">
        <v>48</v>
      </c>
      <c r="L4" s="9" t="s">
        <v>48</v>
      </c>
      <c r="M4" s="9" t="s">
        <v>48</v>
      </c>
      <c r="N4" s="9" t="s">
        <v>48</v>
      </c>
      <c r="O4" s="9" t="s">
        <v>48</v>
      </c>
      <c r="P4" s="9" t="s">
        <v>48</v>
      </c>
      <c r="Q4" s="9" t="s">
        <v>48</v>
      </c>
      <c r="R4" s="9" t="s">
        <v>48</v>
      </c>
      <c r="S4" s="9" t="s">
        <v>48</v>
      </c>
      <c r="T4" s="9" t="s">
        <v>48</v>
      </c>
      <c r="U4" s="9" t="s">
        <v>48</v>
      </c>
      <c r="V4" s="9" t="s">
        <v>14</v>
      </c>
      <c r="W4" s="9" t="s">
        <v>48</v>
      </c>
      <c r="X4" s="9" t="s">
        <v>48</v>
      </c>
      <c r="Y4" s="9" t="s">
        <v>15</v>
      </c>
      <c r="Z4" s="9" t="s">
        <v>15</v>
      </c>
      <c r="AA4" s="9" t="s">
        <v>48</v>
      </c>
      <c r="AB4" s="9" t="s">
        <v>48</v>
      </c>
      <c r="AC4" s="9" t="s">
        <v>48</v>
      </c>
      <c r="AD4" s="55">
        <f t="shared" ref="AD4:AD17" si="2">COUNTIF(B4:AC4,"poco/niente")</f>
        <v>1</v>
      </c>
      <c r="AE4" s="10">
        <f t="shared" ref="AE4:AE17" si="3">COUNTIF(B4:AC4,"indifferente")</f>
        <v>3</v>
      </c>
      <c r="AF4" s="10">
        <f t="shared" ref="AF4:AF17" si="4">COUNTIF(B4:AC4,"abbastanza/molto")</f>
        <v>24</v>
      </c>
      <c r="AG4" s="11">
        <f t="shared" ref="AG4:AG12" si="5">AD4/SUM($AD4:$AF4)</f>
        <v>3.5714285714285712E-2</v>
      </c>
      <c r="AH4" s="11">
        <f t="shared" si="0"/>
        <v>0.10714285714285714</v>
      </c>
      <c r="AI4" s="11">
        <f t="shared" si="1"/>
        <v>0.8571428571428571</v>
      </c>
    </row>
    <row r="5" spans="1:35">
      <c r="A5" s="14" t="s">
        <v>20</v>
      </c>
      <c r="B5" s="9" t="s">
        <v>15</v>
      </c>
      <c r="C5" s="9" t="s">
        <v>48</v>
      </c>
      <c r="D5" s="9" t="s">
        <v>48</v>
      </c>
      <c r="E5" s="9" t="s">
        <v>15</v>
      </c>
      <c r="F5" s="9" t="s">
        <v>48</v>
      </c>
      <c r="G5" s="9" t="s">
        <v>15</v>
      </c>
      <c r="H5" s="9" t="s">
        <v>48</v>
      </c>
      <c r="I5" s="9" t="s">
        <v>48</v>
      </c>
      <c r="J5" s="9" t="s">
        <v>15</v>
      </c>
      <c r="K5" s="9" t="s">
        <v>48</v>
      </c>
      <c r="L5" s="9" t="s">
        <v>15</v>
      </c>
      <c r="M5" s="9" t="s">
        <v>15</v>
      </c>
      <c r="N5" s="9" t="s">
        <v>14</v>
      </c>
      <c r="O5" s="9" t="s">
        <v>15</v>
      </c>
      <c r="P5" s="9" t="s">
        <v>48</v>
      </c>
      <c r="Q5" s="9" t="s">
        <v>14</v>
      </c>
      <c r="R5" s="9" t="s">
        <v>14</v>
      </c>
      <c r="S5" s="9" t="s">
        <v>48</v>
      </c>
      <c r="T5" s="9" t="s">
        <v>48</v>
      </c>
      <c r="U5" s="9" t="s">
        <v>14</v>
      </c>
      <c r="V5" s="9" t="s">
        <v>48</v>
      </c>
      <c r="W5" s="9" t="s">
        <v>15</v>
      </c>
      <c r="X5" s="9" t="s">
        <v>15</v>
      </c>
      <c r="Y5" s="9" t="s">
        <v>48</v>
      </c>
      <c r="Z5" s="9" t="s">
        <v>48</v>
      </c>
      <c r="AA5" s="9" t="s">
        <v>15</v>
      </c>
      <c r="AB5" s="9" t="s">
        <v>15</v>
      </c>
      <c r="AC5" s="9" t="s">
        <v>14</v>
      </c>
      <c r="AD5" s="55">
        <f t="shared" si="2"/>
        <v>5</v>
      </c>
      <c r="AE5" s="10">
        <f t="shared" si="3"/>
        <v>11</v>
      </c>
      <c r="AF5" s="10">
        <f t="shared" si="4"/>
        <v>12</v>
      </c>
      <c r="AG5" s="11">
        <f t="shared" si="5"/>
        <v>0.17857142857142858</v>
      </c>
      <c r="AH5" s="11">
        <f t="shared" si="0"/>
        <v>0.39285714285714285</v>
      </c>
      <c r="AI5" s="11">
        <f t="shared" si="1"/>
        <v>0.42857142857142855</v>
      </c>
    </row>
    <row r="6" spans="1:35">
      <c r="A6" s="14" t="s">
        <v>21</v>
      </c>
      <c r="B6" s="9" t="s">
        <v>48</v>
      </c>
      <c r="C6" s="9" t="s">
        <v>15</v>
      </c>
      <c r="D6" s="9" t="s">
        <v>14</v>
      </c>
      <c r="E6" s="9" t="s">
        <v>48</v>
      </c>
      <c r="F6" s="9" t="s">
        <v>15</v>
      </c>
      <c r="G6" s="9" t="s">
        <v>15</v>
      </c>
      <c r="H6" s="9" t="s">
        <v>15</v>
      </c>
      <c r="I6" s="9" t="s">
        <v>48</v>
      </c>
      <c r="J6" s="9" t="s">
        <v>15</v>
      </c>
      <c r="K6" s="9" t="s">
        <v>15</v>
      </c>
      <c r="L6" s="9" t="s">
        <v>14</v>
      </c>
      <c r="M6" s="9" t="s">
        <v>15</v>
      </c>
      <c r="N6" s="9" t="s">
        <v>14</v>
      </c>
      <c r="O6" s="9" t="s">
        <v>14</v>
      </c>
      <c r="P6" s="9" t="s">
        <v>15</v>
      </c>
      <c r="Q6" s="9" t="s">
        <v>14</v>
      </c>
      <c r="R6" s="9" t="s">
        <v>48</v>
      </c>
      <c r="S6" s="9" t="s">
        <v>48</v>
      </c>
      <c r="T6" s="9" t="s">
        <v>15</v>
      </c>
      <c r="U6" s="9" t="s">
        <v>14</v>
      </c>
      <c r="V6" s="9" t="s">
        <v>48</v>
      </c>
      <c r="W6" s="9" t="s">
        <v>48</v>
      </c>
      <c r="X6" s="9" t="s">
        <v>14</v>
      </c>
      <c r="Y6" s="9" t="s">
        <v>48</v>
      </c>
      <c r="Z6" s="9" t="s">
        <v>48</v>
      </c>
      <c r="AA6" s="9" t="s">
        <v>48</v>
      </c>
      <c r="AB6" s="9" t="s">
        <v>48</v>
      </c>
      <c r="AC6" s="9" t="s">
        <v>15</v>
      </c>
      <c r="AD6" s="55">
        <f t="shared" si="2"/>
        <v>7</v>
      </c>
      <c r="AE6" s="10">
        <f t="shared" si="3"/>
        <v>10</v>
      </c>
      <c r="AF6" s="10">
        <f t="shared" si="4"/>
        <v>11</v>
      </c>
      <c r="AG6" s="11">
        <f t="shared" si="5"/>
        <v>0.25</v>
      </c>
      <c r="AH6" s="11">
        <f t="shared" si="0"/>
        <v>0.35714285714285715</v>
      </c>
      <c r="AI6" s="11">
        <f t="shared" si="1"/>
        <v>0.39285714285714285</v>
      </c>
    </row>
    <row r="7" spans="1:35">
      <c r="A7" s="14" t="s">
        <v>22</v>
      </c>
      <c r="B7" s="9" t="s">
        <v>48</v>
      </c>
      <c r="C7" s="9" t="s">
        <v>14</v>
      </c>
      <c r="D7" s="9" t="s">
        <v>15</v>
      </c>
      <c r="E7" s="9" t="s">
        <v>48</v>
      </c>
      <c r="F7" s="9" t="s">
        <v>14</v>
      </c>
      <c r="G7" s="9" t="s">
        <v>48</v>
      </c>
      <c r="H7" s="9" t="s">
        <v>15</v>
      </c>
      <c r="I7" s="9" t="s">
        <v>48</v>
      </c>
      <c r="J7" s="9" t="s">
        <v>48</v>
      </c>
      <c r="K7" s="9" t="s">
        <v>15</v>
      </c>
      <c r="L7" s="9" t="s">
        <v>15</v>
      </c>
      <c r="M7" s="9" t="s">
        <v>15</v>
      </c>
      <c r="N7" s="9" t="s">
        <v>48</v>
      </c>
      <c r="O7" s="9" t="s">
        <v>48</v>
      </c>
      <c r="P7" s="9" t="s">
        <v>15</v>
      </c>
      <c r="Q7" s="9" t="s">
        <v>48</v>
      </c>
      <c r="R7" s="9" t="s">
        <v>48</v>
      </c>
      <c r="S7" s="9" t="s">
        <v>48</v>
      </c>
      <c r="T7" s="9" t="s">
        <v>15</v>
      </c>
      <c r="U7" s="9" t="s">
        <v>48</v>
      </c>
      <c r="V7" s="9" t="s">
        <v>48</v>
      </c>
      <c r="W7" s="9" t="s">
        <v>14</v>
      </c>
      <c r="X7" s="9" t="s">
        <v>14</v>
      </c>
      <c r="Y7" s="9" t="s">
        <v>48</v>
      </c>
      <c r="Z7" s="9" t="s">
        <v>48</v>
      </c>
      <c r="AA7" s="9" t="s">
        <v>48</v>
      </c>
      <c r="AB7" s="9" t="s">
        <v>14</v>
      </c>
      <c r="AC7" s="9" t="s">
        <v>48</v>
      </c>
      <c r="AD7" s="55">
        <f t="shared" si="2"/>
        <v>5</v>
      </c>
      <c r="AE7" s="10">
        <f t="shared" si="3"/>
        <v>7</v>
      </c>
      <c r="AF7" s="10">
        <f t="shared" si="4"/>
        <v>16</v>
      </c>
      <c r="AG7" s="11">
        <f t="shared" si="5"/>
        <v>0.17857142857142858</v>
      </c>
      <c r="AH7" s="11">
        <f t="shared" si="0"/>
        <v>0.25</v>
      </c>
      <c r="AI7" s="11">
        <f t="shared" si="1"/>
        <v>0.5714285714285714</v>
      </c>
    </row>
    <row r="8" spans="1:35">
      <c r="A8" s="14" t="s">
        <v>23</v>
      </c>
      <c r="B8" s="9" t="s">
        <v>48</v>
      </c>
      <c r="C8" s="9" t="s">
        <v>14</v>
      </c>
      <c r="D8" s="9" t="s">
        <v>48</v>
      </c>
      <c r="E8" s="9" t="s">
        <v>15</v>
      </c>
      <c r="F8" s="9" t="s">
        <v>14</v>
      </c>
      <c r="G8" s="9" t="s">
        <v>48</v>
      </c>
      <c r="H8" s="9" t="s">
        <v>48</v>
      </c>
      <c r="I8" s="9" t="s">
        <v>15</v>
      </c>
      <c r="J8" s="9" t="s">
        <v>15</v>
      </c>
      <c r="K8" s="9" t="s">
        <v>15</v>
      </c>
      <c r="L8" s="9" t="s">
        <v>48</v>
      </c>
      <c r="M8" s="9" t="s">
        <v>15</v>
      </c>
      <c r="N8" s="9" t="s">
        <v>14</v>
      </c>
      <c r="O8" s="9" t="s">
        <v>15</v>
      </c>
      <c r="P8" s="9" t="s">
        <v>48</v>
      </c>
      <c r="Q8" s="9" t="s">
        <v>48</v>
      </c>
      <c r="R8" s="9" t="s">
        <v>48</v>
      </c>
      <c r="S8" s="9" t="s">
        <v>48</v>
      </c>
      <c r="T8" s="9" t="s">
        <v>15</v>
      </c>
      <c r="U8" s="9" t="s">
        <v>14</v>
      </c>
      <c r="V8" s="9" t="s">
        <v>15</v>
      </c>
      <c r="W8" s="9" t="s">
        <v>48</v>
      </c>
      <c r="X8" s="9" t="s">
        <v>14</v>
      </c>
      <c r="Y8" s="9" t="s">
        <v>48</v>
      </c>
      <c r="Z8" s="9" t="s">
        <v>48</v>
      </c>
      <c r="AA8" s="9" t="s">
        <v>48</v>
      </c>
      <c r="AB8" s="9" t="s">
        <v>15</v>
      </c>
      <c r="AC8" s="9" t="s">
        <v>15</v>
      </c>
      <c r="AD8" s="55">
        <f t="shared" si="2"/>
        <v>5</v>
      </c>
      <c r="AE8" s="10">
        <f t="shared" si="3"/>
        <v>10</v>
      </c>
      <c r="AF8" s="10">
        <f t="shared" si="4"/>
        <v>13</v>
      </c>
      <c r="AG8" s="11">
        <f t="shared" si="5"/>
        <v>0.17857142857142858</v>
      </c>
      <c r="AH8" s="11">
        <f t="shared" si="0"/>
        <v>0.35714285714285715</v>
      </c>
      <c r="AI8" s="11">
        <f t="shared" si="1"/>
        <v>0.4642857142857143</v>
      </c>
    </row>
    <row r="9" spans="1:35">
      <c r="A9" s="14" t="s">
        <v>24</v>
      </c>
      <c r="B9" s="9" t="s">
        <v>48</v>
      </c>
      <c r="C9" s="9" t="s">
        <v>14</v>
      </c>
      <c r="D9" s="9" t="s">
        <v>48</v>
      </c>
      <c r="E9" s="9" t="s">
        <v>15</v>
      </c>
      <c r="F9" s="9" t="s">
        <v>48</v>
      </c>
      <c r="G9" s="9" t="s">
        <v>15</v>
      </c>
      <c r="H9" s="9" t="s">
        <v>48</v>
      </c>
      <c r="I9" s="9" t="s">
        <v>15</v>
      </c>
      <c r="J9" s="9" t="s">
        <v>14</v>
      </c>
      <c r="K9" s="9" t="s">
        <v>48</v>
      </c>
      <c r="L9" s="9" t="s">
        <v>48</v>
      </c>
      <c r="M9" s="9" t="s">
        <v>48</v>
      </c>
      <c r="N9" s="9" t="s">
        <v>14</v>
      </c>
      <c r="O9" s="9" t="s">
        <v>48</v>
      </c>
      <c r="P9" s="9" t="s">
        <v>49</v>
      </c>
      <c r="Q9" s="9" t="s">
        <v>14</v>
      </c>
      <c r="R9" s="9" t="s">
        <v>48</v>
      </c>
      <c r="S9" s="9" t="s">
        <v>48</v>
      </c>
      <c r="T9" s="9" t="s">
        <v>15</v>
      </c>
      <c r="U9" s="9" t="s">
        <v>14</v>
      </c>
      <c r="V9" s="9" t="s">
        <v>48</v>
      </c>
      <c r="W9" s="9" t="s">
        <v>48</v>
      </c>
      <c r="X9" s="9" t="s">
        <v>48</v>
      </c>
      <c r="Y9" s="9" t="s">
        <v>48</v>
      </c>
      <c r="Z9" s="9" t="s">
        <v>15</v>
      </c>
      <c r="AA9" s="9" t="s">
        <v>15</v>
      </c>
      <c r="AB9" s="9" t="s">
        <v>15</v>
      </c>
      <c r="AC9" s="9" t="s">
        <v>15</v>
      </c>
      <c r="AD9" s="55">
        <f t="shared" si="2"/>
        <v>5</v>
      </c>
      <c r="AE9" s="10">
        <f t="shared" si="3"/>
        <v>8</v>
      </c>
      <c r="AF9" s="10">
        <f t="shared" si="4"/>
        <v>14</v>
      </c>
      <c r="AG9" s="11">
        <f t="shared" si="5"/>
        <v>0.18518518518518517</v>
      </c>
      <c r="AH9" s="11">
        <f t="shared" si="0"/>
        <v>0.29629629629629628</v>
      </c>
      <c r="AI9" s="11">
        <f t="shared" si="1"/>
        <v>0.51851851851851849</v>
      </c>
    </row>
    <row r="10" spans="1:35">
      <c r="A10" s="14" t="s">
        <v>25</v>
      </c>
      <c r="B10" s="9" t="s">
        <v>14</v>
      </c>
      <c r="C10" s="9" t="s">
        <v>14</v>
      </c>
      <c r="D10" s="9" t="s">
        <v>14</v>
      </c>
      <c r="E10" s="9" t="s">
        <v>14</v>
      </c>
      <c r="F10" s="9" t="s">
        <v>14</v>
      </c>
      <c r="G10" s="9" t="s">
        <v>15</v>
      </c>
      <c r="H10" s="9" t="s">
        <v>48</v>
      </c>
      <c r="I10" s="9" t="s">
        <v>14</v>
      </c>
      <c r="J10" s="9" t="s">
        <v>14</v>
      </c>
      <c r="K10" s="9" t="s">
        <v>14</v>
      </c>
      <c r="L10" s="9" t="s">
        <v>15</v>
      </c>
      <c r="M10" s="9" t="s">
        <v>15</v>
      </c>
      <c r="N10" s="9" t="s">
        <v>14</v>
      </c>
      <c r="O10" s="9" t="s">
        <v>14</v>
      </c>
      <c r="P10" s="9" t="s">
        <v>14</v>
      </c>
      <c r="Q10" s="9" t="s">
        <v>14</v>
      </c>
      <c r="R10" s="9" t="s">
        <v>15</v>
      </c>
      <c r="S10" s="9" t="s">
        <v>48</v>
      </c>
      <c r="T10" s="9" t="s">
        <v>14</v>
      </c>
      <c r="U10" s="9" t="s">
        <v>14</v>
      </c>
      <c r="V10" s="9" t="s">
        <v>15</v>
      </c>
      <c r="W10" s="9" t="s">
        <v>48</v>
      </c>
      <c r="X10" s="9" t="s">
        <v>14</v>
      </c>
      <c r="Y10" s="9" t="s">
        <v>48</v>
      </c>
      <c r="Z10" s="9" t="s">
        <v>14</v>
      </c>
      <c r="AA10" s="9" t="s">
        <v>15</v>
      </c>
      <c r="AB10" s="9" t="s">
        <v>14</v>
      </c>
      <c r="AC10" s="9" t="s">
        <v>15</v>
      </c>
      <c r="AD10" s="55">
        <f t="shared" si="2"/>
        <v>17</v>
      </c>
      <c r="AE10" s="10">
        <f t="shared" si="3"/>
        <v>7</v>
      </c>
      <c r="AF10" s="10">
        <f t="shared" si="4"/>
        <v>4</v>
      </c>
      <c r="AG10" s="11">
        <f t="shared" si="5"/>
        <v>0.6071428571428571</v>
      </c>
      <c r="AH10" s="11">
        <f t="shared" si="0"/>
        <v>0.25</v>
      </c>
      <c r="AI10" s="11">
        <f t="shared" si="1"/>
        <v>0.14285714285714285</v>
      </c>
    </row>
    <row r="11" spans="1:35">
      <c r="A11" s="14" t="s">
        <v>26</v>
      </c>
      <c r="B11" s="9" t="s">
        <v>15</v>
      </c>
      <c r="C11" s="9" t="s">
        <v>48</v>
      </c>
      <c r="D11" s="9" t="s">
        <v>15</v>
      </c>
      <c r="E11" s="9" t="s">
        <v>48</v>
      </c>
      <c r="F11" s="9" t="s">
        <v>48</v>
      </c>
      <c r="G11" s="9" t="s">
        <v>14</v>
      </c>
      <c r="H11" s="9" t="s">
        <v>48</v>
      </c>
      <c r="I11" s="9" t="s">
        <v>48</v>
      </c>
      <c r="J11" s="9" t="s">
        <v>48</v>
      </c>
      <c r="K11" s="9" t="s">
        <v>48</v>
      </c>
      <c r="L11" s="9" t="s">
        <v>48</v>
      </c>
      <c r="M11" s="9" t="s">
        <v>48</v>
      </c>
      <c r="N11" s="9" t="s">
        <v>48</v>
      </c>
      <c r="O11" s="9" t="s">
        <v>48</v>
      </c>
      <c r="P11" s="9" t="s">
        <v>14</v>
      </c>
      <c r="Q11" s="9" t="s">
        <v>48</v>
      </c>
      <c r="R11" s="9" t="s">
        <v>48</v>
      </c>
      <c r="S11" s="9" t="s">
        <v>48</v>
      </c>
      <c r="T11" s="9" t="s">
        <v>15</v>
      </c>
      <c r="U11" s="9" t="s">
        <v>48</v>
      </c>
      <c r="V11" s="9" t="s">
        <v>15</v>
      </c>
      <c r="W11" s="9" t="s">
        <v>15</v>
      </c>
      <c r="X11" s="9" t="s">
        <v>15</v>
      </c>
      <c r="Y11" s="9" t="s">
        <v>48</v>
      </c>
      <c r="Z11" s="9" t="s">
        <v>48</v>
      </c>
      <c r="AA11" s="9" t="s">
        <v>48</v>
      </c>
      <c r="AB11" s="9" t="s">
        <v>48</v>
      </c>
      <c r="AC11" s="9" t="s">
        <v>48</v>
      </c>
      <c r="AD11" s="55">
        <f t="shared" si="2"/>
        <v>2</v>
      </c>
      <c r="AE11" s="10">
        <f t="shared" si="3"/>
        <v>6</v>
      </c>
      <c r="AF11" s="10">
        <f t="shared" si="4"/>
        <v>20</v>
      </c>
      <c r="AG11" s="11">
        <f t="shared" si="5"/>
        <v>7.1428571428571425E-2</v>
      </c>
      <c r="AH11" s="11">
        <f t="shared" si="0"/>
        <v>0.21428571428571427</v>
      </c>
      <c r="AI11" s="11">
        <f t="shared" si="1"/>
        <v>0.7142857142857143</v>
      </c>
    </row>
    <row r="12" spans="1:35" ht="30" customHeight="1">
      <c r="A12" s="7" t="s">
        <v>27</v>
      </c>
      <c r="B12" s="9" t="s">
        <v>14</v>
      </c>
      <c r="C12" s="9" t="s">
        <v>14</v>
      </c>
      <c r="D12" s="9" t="s">
        <v>14</v>
      </c>
      <c r="E12" s="9" t="s">
        <v>15</v>
      </c>
      <c r="F12" s="9" t="s">
        <v>48</v>
      </c>
      <c r="G12" s="9" t="s">
        <v>14</v>
      </c>
      <c r="H12" s="9" t="s">
        <v>15</v>
      </c>
      <c r="I12" s="9" t="s">
        <v>15</v>
      </c>
      <c r="J12" s="9" t="s">
        <v>15</v>
      </c>
      <c r="K12" s="9" t="s">
        <v>15</v>
      </c>
      <c r="L12" s="9" t="s">
        <v>48</v>
      </c>
      <c r="M12" s="9" t="s">
        <v>15</v>
      </c>
      <c r="N12" s="9" t="s">
        <v>48</v>
      </c>
      <c r="O12" s="9" t="s">
        <v>48</v>
      </c>
      <c r="P12" s="9" t="s">
        <v>48</v>
      </c>
      <c r="Q12" s="9" t="s">
        <v>48</v>
      </c>
      <c r="R12" s="9" t="s">
        <v>48</v>
      </c>
      <c r="S12" s="9" t="s">
        <v>48</v>
      </c>
      <c r="T12" s="9" t="s">
        <v>15</v>
      </c>
      <c r="U12" s="9" t="s">
        <v>15</v>
      </c>
      <c r="V12" s="9" t="s">
        <v>48</v>
      </c>
      <c r="W12" s="9" t="s">
        <v>48</v>
      </c>
      <c r="X12" s="9" t="s">
        <v>15</v>
      </c>
      <c r="Y12" s="9" t="s">
        <v>48</v>
      </c>
      <c r="Z12" s="9" t="s">
        <v>48</v>
      </c>
      <c r="AA12" s="9" t="s">
        <v>15</v>
      </c>
      <c r="AB12" s="9" t="s">
        <v>15</v>
      </c>
      <c r="AC12" s="9" t="s">
        <v>48</v>
      </c>
      <c r="AD12" s="55">
        <f t="shared" si="2"/>
        <v>4</v>
      </c>
      <c r="AE12" s="10">
        <f t="shared" si="3"/>
        <v>11</v>
      </c>
      <c r="AF12" s="10">
        <f t="shared" si="4"/>
        <v>13</v>
      </c>
      <c r="AG12" s="11">
        <f t="shared" si="5"/>
        <v>0.14285714285714285</v>
      </c>
      <c r="AH12" s="11">
        <f t="shared" si="0"/>
        <v>0.39285714285714285</v>
      </c>
      <c r="AI12" s="11">
        <f t="shared" si="1"/>
        <v>0.4642857142857143</v>
      </c>
    </row>
    <row r="13" spans="1:35">
      <c r="A13" s="14" t="s">
        <v>28</v>
      </c>
      <c r="B13" s="9" t="s">
        <v>48</v>
      </c>
      <c r="C13" s="9" t="s">
        <v>15</v>
      </c>
      <c r="D13" s="9" t="s">
        <v>14</v>
      </c>
      <c r="E13" s="9" t="s">
        <v>15</v>
      </c>
      <c r="F13" s="9" t="s">
        <v>48</v>
      </c>
      <c r="G13" s="9" t="s">
        <v>14</v>
      </c>
      <c r="H13" s="9" t="s">
        <v>15</v>
      </c>
      <c r="I13" s="9" t="s">
        <v>14</v>
      </c>
      <c r="J13" s="9" t="s">
        <v>48</v>
      </c>
      <c r="K13" s="9" t="s">
        <v>15</v>
      </c>
      <c r="L13" s="9" t="s">
        <v>48</v>
      </c>
      <c r="M13" s="9" t="s">
        <v>15</v>
      </c>
      <c r="N13" s="9" t="s">
        <v>14</v>
      </c>
      <c r="O13" s="9" t="s">
        <v>48</v>
      </c>
      <c r="P13" s="9" t="s">
        <v>48</v>
      </c>
      <c r="Q13" s="9" t="s">
        <v>14</v>
      </c>
      <c r="R13" s="9" t="s">
        <v>48</v>
      </c>
      <c r="S13" s="9" t="s">
        <v>48</v>
      </c>
      <c r="T13" s="9" t="s">
        <v>15</v>
      </c>
      <c r="U13" s="9" t="s">
        <v>15</v>
      </c>
      <c r="V13" s="9" t="s">
        <v>15</v>
      </c>
      <c r="W13" s="9" t="s">
        <v>15</v>
      </c>
      <c r="X13" s="9" t="s">
        <v>14</v>
      </c>
      <c r="Y13" s="9" t="s">
        <v>48</v>
      </c>
      <c r="Z13" s="9" t="s">
        <v>15</v>
      </c>
      <c r="AA13" s="9" t="s">
        <v>48</v>
      </c>
      <c r="AB13" s="9" t="s">
        <v>14</v>
      </c>
      <c r="AC13" s="9" t="s">
        <v>15</v>
      </c>
      <c r="AD13" s="55">
        <f t="shared" si="2"/>
        <v>7</v>
      </c>
      <c r="AE13" s="10">
        <f t="shared" si="3"/>
        <v>11</v>
      </c>
      <c r="AF13" s="10">
        <f t="shared" si="4"/>
        <v>10</v>
      </c>
      <c r="AG13" s="11">
        <f t="shared" ref="AG13:AI16" si="6">AD13/SUM($AD13:$AF13)</f>
        <v>0.25</v>
      </c>
      <c r="AH13" s="11">
        <f t="shared" si="6"/>
        <v>0.39285714285714285</v>
      </c>
      <c r="AI13" s="11">
        <f t="shared" si="6"/>
        <v>0.35714285714285715</v>
      </c>
    </row>
    <row r="14" spans="1:35">
      <c r="A14" s="14" t="s">
        <v>29</v>
      </c>
      <c r="B14" s="9" t="s">
        <v>48</v>
      </c>
      <c r="C14" s="9" t="s">
        <v>14</v>
      </c>
      <c r="D14" s="9" t="s">
        <v>15</v>
      </c>
      <c r="E14" s="9" t="s">
        <v>15</v>
      </c>
      <c r="F14" s="9" t="s">
        <v>14</v>
      </c>
      <c r="G14" s="9" t="s">
        <v>14</v>
      </c>
      <c r="H14" s="9" t="s">
        <v>48</v>
      </c>
      <c r="I14" s="9" t="s">
        <v>48</v>
      </c>
      <c r="J14" s="9" t="s">
        <v>14</v>
      </c>
      <c r="K14" s="9" t="s">
        <v>15</v>
      </c>
      <c r="L14" s="9" t="s">
        <v>15</v>
      </c>
      <c r="M14" s="9" t="s">
        <v>48</v>
      </c>
      <c r="N14" s="9" t="s">
        <v>14</v>
      </c>
      <c r="O14" s="9" t="s">
        <v>48</v>
      </c>
      <c r="P14" s="9" t="s">
        <v>48</v>
      </c>
      <c r="Q14" s="9" t="s">
        <v>14</v>
      </c>
      <c r="R14" s="9" t="s">
        <v>48</v>
      </c>
      <c r="S14" s="9" t="s">
        <v>48</v>
      </c>
      <c r="T14" s="9" t="s">
        <v>15</v>
      </c>
      <c r="U14" s="9" t="s">
        <v>14</v>
      </c>
      <c r="V14" s="9" t="s">
        <v>14</v>
      </c>
      <c r="W14" s="9" t="s">
        <v>14</v>
      </c>
      <c r="X14" s="9" t="s">
        <v>48</v>
      </c>
      <c r="Y14" s="9" t="s">
        <v>48</v>
      </c>
      <c r="Z14" s="9" t="s">
        <v>15</v>
      </c>
      <c r="AA14" s="9" t="s">
        <v>48</v>
      </c>
      <c r="AB14" s="9" t="s">
        <v>15</v>
      </c>
      <c r="AC14" s="9" t="s">
        <v>48</v>
      </c>
      <c r="AD14" s="55">
        <f t="shared" si="2"/>
        <v>9</v>
      </c>
      <c r="AE14" s="10">
        <f t="shared" si="3"/>
        <v>7</v>
      </c>
      <c r="AF14" s="10">
        <f t="shared" si="4"/>
        <v>12</v>
      </c>
      <c r="AG14" s="11">
        <f t="shared" si="6"/>
        <v>0.32142857142857145</v>
      </c>
      <c r="AH14" s="11">
        <f t="shared" si="6"/>
        <v>0.25</v>
      </c>
      <c r="AI14" s="11">
        <f t="shared" si="6"/>
        <v>0.42857142857142855</v>
      </c>
    </row>
    <row r="15" spans="1:35">
      <c r="A15" s="14" t="s">
        <v>30</v>
      </c>
      <c r="B15" s="9" t="s">
        <v>48</v>
      </c>
      <c r="C15" s="9" t="s">
        <v>48</v>
      </c>
      <c r="D15" s="9" t="s">
        <v>48</v>
      </c>
      <c r="E15" s="9" t="s">
        <v>48</v>
      </c>
      <c r="F15" s="9" t="s">
        <v>15</v>
      </c>
      <c r="G15" s="9" t="s">
        <v>15</v>
      </c>
      <c r="H15" s="9" t="s">
        <v>48</v>
      </c>
      <c r="I15" s="9" t="s">
        <v>48</v>
      </c>
      <c r="J15" s="9" t="s">
        <v>15</v>
      </c>
      <c r="K15" s="9" t="s">
        <v>14</v>
      </c>
      <c r="L15" s="9" t="s">
        <v>15</v>
      </c>
      <c r="M15" s="9" t="s">
        <v>14</v>
      </c>
      <c r="N15" s="9" t="s">
        <v>14</v>
      </c>
      <c r="O15" s="9" t="s">
        <v>14</v>
      </c>
      <c r="P15" s="9" t="s">
        <v>14</v>
      </c>
      <c r="Q15" s="9" t="s">
        <v>48</v>
      </c>
      <c r="R15" s="9" t="s">
        <v>48</v>
      </c>
      <c r="S15" s="9" t="s">
        <v>48</v>
      </c>
      <c r="T15" s="9" t="s">
        <v>14</v>
      </c>
      <c r="U15" s="9" t="s">
        <v>48</v>
      </c>
      <c r="V15" s="9" t="s">
        <v>48</v>
      </c>
      <c r="W15" s="9" t="s">
        <v>14</v>
      </c>
      <c r="X15" s="9" t="s">
        <v>15</v>
      </c>
      <c r="Y15" s="9" t="s">
        <v>15</v>
      </c>
      <c r="Z15" s="9" t="s">
        <v>15</v>
      </c>
      <c r="AA15" s="9" t="s">
        <v>48</v>
      </c>
      <c r="AB15" s="9" t="s">
        <v>15</v>
      </c>
      <c r="AC15" s="9" t="s">
        <v>15</v>
      </c>
      <c r="AD15" s="55">
        <f t="shared" si="2"/>
        <v>7</v>
      </c>
      <c r="AE15" s="10">
        <f t="shared" si="3"/>
        <v>9</v>
      </c>
      <c r="AF15" s="10">
        <f t="shared" si="4"/>
        <v>12</v>
      </c>
      <c r="AG15" s="11">
        <f t="shared" si="6"/>
        <v>0.25</v>
      </c>
      <c r="AH15" s="11">
        <f t="shared" si="6"/>
        <v>0.32142857142857145</v>
      </c>
      <c r="AI15" s="11">
        <f t="shared" si="6"/>
        <v>0.42857142857142855</v>
      </c>
    </row>
    <row r="16" spans="1:35">
      <c r="A16" s="14" t="s">
        <v>31</v>
      </c>
      <c r="B16" s="9" t="s">
        <v>48</v>
      </c>
      <c r="C16" s="9" t="s">
        <v>48</v>
      </c>
      <c r="D16" s="9" t="s">
        <v>48</v>
      </c>
      <c r="E16" s="9" t="s">
        <v>48</v>
      </c>
      <c r="F16" s="9" t="s">
        <v>15</v>
      </c>
      <c r="G16" s="9" t="s">
        <v>48</v>
      </c>
      <c r="H16" s="9" t="s">
        <v>48</v>
      </c>
      <c r="I16" s="9" t="s">
        <v>48</v>
      </c>
      <c r="J16" s="9" t="s">
        <v>15</v>
      </c>
      <c r="K16" s="9" t="s">
        <v>14</v>
      </c>
      <c r="L16" s="9" t="s">
        <v>49</v>
      </c>
      <c r="M16" s="9" t="s">
        <v>48</v>
      </c>
      <c r="N16" s="9" t="s">
        <v>14</v>
      </c>
      <c r="O16" s="9" t="s">
        <v>14</v>
      </c>
      <c r="P16" s="9" t="s">
        <v>15</v>
      </c>
      <c r="Q16" s="9" t="s">
        <v>14</v>
      </c>
      <c r="R16" s="9" t="s">
        <v>48</v>
      </c>
      <c r="S16" s="9" t="s">
        <v>48</v>
      </c>
      <c r="T16" s="9" t="s">
        <v>15</v>
      </c>
      <c r="U16" s="9" t="s">
        <v>15</v>
      </c>
      <c r="V16" s="9" t="s">
        <v>48</v>
      </c>
      <c r="W16" s="9" t="s">
        <v>14</v>
      </c>
      <c r="X16" s="9" t="s">
        <v>48</v>
      </c>
      <c r="Y16" s="9" t="s">
        <v>48</v>
      </c>
      <c r="Z16" s="9" t="s">
        <v>15</v>
      </c>
      <c r="AA16" s="9" t="s">
        <v>48</v>
      </c>
      <c r="AB16" s="9" t="s">
        <v>15</v>
      </c>
      <c r="AC16" s="9" t="s">
        <v>15</v>
      </c>
      <c r="AD16" s="55">
        <f t="shared" si="2"/>
        <v>5</v>
      </c>
      <c r="AE16" s="10">
        <f t="shared" si="3"/>
        <v>8</v>
      </c>
      <c r="AF16" s="10">
        <f t="shared" si="4"/>
        <v>14</v>
      </c>
      <c r="AG16" s="11">
        <f t="shared" si="6"/>
        <v>0.18518518518518517</v>
      </c>
      <c r="AH16" s="11">
        <f t="shared" si="6"/>
        <v>0.29629629629629628</v>
      </c>
      <c r="AI16" s="11">
        <f t="shared" si="6"/>
        <v>0.51851851851851849</v>
      </c>
    </row>
    <row r="17" spans="1:35" ht="15.75" thickBot="1">
      <c r="A17" s="22" t="s">
        <v>68</v>
      </c>
      <c r="B17" s="23" t="s">
        <v>49</v>
      </c>
      <c r="C17" s="24" t="s">
        <v>49</v>
      </c>
      <c r="D17" s="24" t="s">
        <v>49</v>
      </c>
      <c r="E17" s="24" t="s">
        <v>49</v>
      </c>
      <c r="F17" s="24" t="s">
        <v>49</v>
      </c>
      <c r="G17" s="24" t="s">
        <v>49</v>
      </c>
      <c r="H17" s="24" t="s">
        <v>49</v>
      </c>
      <c r="I17" s="24" t="s">
        <v>49</v>
      </c>
      <c r="J17" s="24" t="s">
        <v>49</v>
      </c>
      <c r="K17" s="24" t="s">
        <v>49</v>
      </c>
      <c r="L17" s="24" t="s">
        <v>49</v>
      </c>
      <c r="M17" s="24" t="s">
        <v>49</v>
      </c>
      <c r="N17" s="24" t="s">
        <v>14</v>
      </c>
      <c r="O17" s="24" t="s">
        <v>49</v>
      </c>
      <c r="P17" s="24" t="s">
        <v>49</v>
      </c>
      <c r="Q17" s="24" t="s">
        <v>49</v>
      </c>
      <c r="R17" s="24" t="s">
        <v>49</v>
      </c>
      <c r="S17" s="24" t="s">
        <v>49</v>
      </c>
      <c r="T17" s="24" t="s">
        <v>49</v>
      </c>
      <c r="U17" s="24" t="s">
        <v>49</v>
      </c>
      <c r="V17" s="24" t="s">
        <v>48</v>
      </c>
      <c r="W17" s="24" t="s">
        <v>49</v>
      </c>
      <c r="X17" s="24" t="s">
        <v>49</v>
      </c>
      <c r="Y17" s="24" t="s">
        <v>49</v>
      </c>
      <c r="Z17" s="24" t="s">
        <v>49</v>
      </c>
      <c r="AA17" s="24" t="s">
        <v>49</v>
      </c>
      <c r="AB17" s="24" t="s">
        <v>49</v>
      </c>
      <c r="AC17" s="24" t="s">
        <v>49</v>
      </c>
      <c r="AD17" s="55">
        <f t="shared" si="2"/>
        <v>1</v>
      </c>
      <c r="AE17" s="25">
        <f t="shared" si="3"/>
        <v>0</v>
      </c>
      <c r="AF17" s="58">
        <f t="shared" si="4"/>
        <v>1</v>
      </c>
      <c r="AG17" s="11"/>
      <c r="AH17" s="11"/>
      <c r="AI17" s="11"/>
    </row>
    <row r="18" spans="1:3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 t="s">
        <v>80</v>
      </c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61"/>
      <c r="AE18" s="26"/>
      <c r="AF18" s="26"/>
    </row>
    <row r="20" spans="1:35">
      <c r="AD20" s="20">
        <f>SUM(AD3:AD17)</f>
        <v>80</v>
      </c>
      <c r="AE20" s="20">
        <f>SUM(AE3:AE17)</f>
        <v>110</v>
      </c>
      <c r="AF20" s="20">
        <f>SUM(AF3:AF17)</f>
        <v>202</v>
      </c>
      <c r="AG20" s="9">
        <f>SUM(AD20:AF20)</f>
        <v>392</v>
      </c>
      <c r="AH20" s="19">
        <f>COUNTIF(AD3:AF17,0)</f>
        <v>2</v>
      </c>
      <c r="AI20" s="9">
        <f>SUM(AG20:AH20)</f>
        <v>394</v>
      </c>
    </row>
    <row r="21" spans="1:35">
      <c r="AD21" s="27"/>
      <c r="AE21" s="27"/>
      <c r="AF21" s="27"/>
    </row>
    <row r="22" spans="1:35">
      <c r="AD22" s="28">
        <f>AD20/AI20</f>
        <v>0.20304568527918782</v>
      </c>
      <c r="AE22" s="28">
        <f>AE20/AI20</f>
        <v>0.27918781725888325</v>
      </c>
      <c r="AF22" s="28">
        <f>AF20/AI20</f>
        <v>0.51269035532994922</v>
      </c>
      <c r="AG22" s="29">
        <f>SUM(AD22:AF22)</f>
        <v>0.99492385786802029</v>
      </c>
      <c r="AH22" s="28">
        <f>AH20/AI20</f>
        <v>5.076142131979695E-3</v>
      </c>
      <c r="AI22" s="30">
        <f>SUM(AG22:AH22)</f>
        <v>1</v>
      </c>
    </row>
    <row r="23" spans="1:35">
      <c r="E23" s="10"/>
    </row>
  </sheetData>
  <autoFilter ref="A1:A17"/>
  <dataConsolidate/>
  <mergeCells count="2">
    <mergeCell ref="AD1:AF1"/>
    <mergeCell ref="AG1:AI1"/>
  </mergeCells>
  <dataValidations count="1">
    <dataValidation type="list" allowBlank="1" showInputMessage="1" showErrorMessage="1" sqref="E23 B3:AC17">
      <formula1>opzioni!$A$2:$A$5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AH24"/>
  <sheetViews>
    <sheetView topLeftCell="U14" workbookViewId="0">
      <selection activeCell="K19" sqref="K19"/>
    </sheetView>
    <sheetView tabSelected="1" topLeftCell="A26" workbookViewId="1">
      <pane xSplit="1" topLeftCell="AC1" activePane="topRight" state="frozen"/>
      <selection pane="topRight" activeCell="AI24" sqref="AI24"/>
    </sheetView>
  </sheetViews>
  <sheetFormatPr defaultRowHeight="15"/>
  <cols>
    <col min="1" max="1" width="40.7109375" style="9" customWidth="1"/>
    <col min="2" max="2" width="20" style="9" customWidth="1"/>
    <col min="3" max="28" width="20.140625" style="9" customWidth="1"/>
    <col min="29" max="34" width="18.7109375" style="9" customWidth="1"/>
    <col min="35" max="16384" width="9.140625" style="9"/>
  </cols>
  <sheetData>
    <row r="1" spans="1:34" ht="30">
      <c r="A1" s="40" t="s">
        <v>54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75" t="s">
        <v>66</v>
      </c>
      <c r="AD1" s="76"/>
      <c r="AE1" s="77"/>
      <c r="AF1" s="78" t="s">
        <v>65</v>
      </c>
      <c r="AG1" s="79"/>
      <c r="AH1" s="80"/>
    </row>
    <row r="2" spans="1:34">
      <c r="A2" s="1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54" t="s">
        <v>14</v>
      </c>
      <c r="AD2" s="13" t="s">
        <v>70</v>
      </c>
      <c r="AE2" s="13" t="s">
        <v>48</v>
      </c>
      <c r="AF2" s="49" t="s">
        <v>14</v>
      </c>
      <c r="AG2" s="49" t="s">
        <v>15</v>
      </c>
      <c r="AH2" s="49" t="s">
        <v>48</v>
      </c>
    </row>
    <row r="3" spans="1:34" ht="28.5">
      <c r="A3" s="7" t="s">
        <v>32</v>
      </c>
      <c r="B3" s="9" t="s">
        <v>48</v>
      </c>
      <c r="C3" s="9" t="s">
        <v>48</v>
      </c>
      <c r="D3" s="9" t="s">
        <v>48</v>
      </c>
      <c r="E3" s="9" t="s">
        <v>48</v>
      </c>
      <c r="F3" s="9" t="s">
        <v>48</v>
      </c>
      <c r="G3" s="9" t="s">
        <v>48</v>
      </c>
      <c r="H3" s="9" t="s">
        <v>48</v>
      </c>
      <c r="I3" s="9" t="s">
        <v>48</v>
      </c>
      <c r="J3" s="9" t="s">
        <v>48</v>
      </c>
      <c r="K3" s="9" t="s">
        <v>48</v>
      </c>
      <c r="L3" s="9" t="s">
        <v>48</v>
      </c>
      <c r="M3" s="9" t="s">
        <v>48</v>
      </c>
      <c r="N3" s="9" t="s">
        <v>48</v>
      </c>
      <c r="O3" s="9" t="s">
        <v>48</v>
      </c>
      <c r="P3" s="9" t="s">
        <v>48</v>
      </c>
      <c r="Q3" s="9" t="s">
        <v>48</v>
      </c>
      <c r="R3" s="9" t="s">
        <v>48</v>
      </c>
      <c r="S3" s="9" t="s">
        <v>48</v>
      </c>
      <c r="T3" s="9" t="s">
        <v>48</v>
      </c>
      <c r="U3" s="9" t="s">
        <v>48</v>
      </c>
      <c r="V3" s="9" t="s">
        <v>48</v>
      </c>
      <c r="W3" s="9" t="s">
        <v>48</v>
      </c>
      <c r="X3" s="9" t="s">
        <v>48</v>
      </c>
      <c r="Y3" s="9" t="s">
        <v>48</v>
      </c>
      <c r="Z3" s="9" t="s">
        <v>48</v>
      </c>
      <c r="AA3" s="9" t="s">
        <v>48</v>
      </c>
      <c r="AB3" s="9" t="s">
        <v>48</v>
      </c>
      <c r="AC3" s="55">
        <f>COUNTIF(B3:AB3,"poco/niente")</f>
        <v>0</v>
      </c>
      <c r="AD3" s="10">
        <f>COUNTIF(B3:AB3,"indifferente")</f>
        <v>0</v>
      </c>
      <c r="AE3" s="10">
        <f>COUNTIF(B3:AB3,"abbastanza/molto")</f>
        <v>27</v>
      </c>
      <c r="AF3" s="50">
        <f>AC3/SUM($AC3:$AE3)</f>
        <v>0</v>
      </c>
      <c r="AG3" s="50">
        <f t="shared" ref="AG3:AG16" si="0">AD3/SUM($AC3:$AE3)</f>
        <v>0</v>
      </c>
      <c r="AH3" s="50">
        <f t="shared" ref="AH3:AH16" si="1">AE3/SUM($AC3:$AE3)</f>
        <v>1</v>
      </c>
    </row>
    <row r="4" spans="1:34">
      <c r="A4" s="14" t="s">
        <v>33</v>
      </c>
      <c r="B4" s="9" t="s">
        <v>48</v>
      </c>
      <c r="C4" s="9" t="s">
        <v>48</v>
      </c>
      <c r="D4" s="9" t="s">
        <v>15</v>
      </c>
      <c r="E4" s="9" t="s">
        <v>48</v>
      </c>
      <c r="F4" s="9" t="s">
        <v>15</v>
      </c>
      <c r="G4" s="9" t="s">
        <v>48</v>
      </c>
      <c r="H4" s="9" t="s">
        <v>48</v>
      </c>
      <c r="I4" s="9" t="s">
        <v>48</v>
      </c>
      <c r="J4" s="9" t="s">
        <v>48</v>
      </c>
      <c r="K4" s="9" t="s">
        <v>48</v>
      </c>
      <c r="L4" s="9" t="s">
        <v>48</v>
      </c>
      <c r="M4" s="9" t="s">
        <v>48</v>
      </c>
      <c r="N4" s="9" t="s">
        <v>14</v>
      </c>
      <c r="O4" s="9" t="s">
        <v>48</v>
      </c>
      <c r="P4" s="9" t="s">
        <v>48</v>
      </c>
      <c r="Q4" s="9" t="s">
        <v>48</v>
      </c>
      <c r="R4" s="9" t="s">
        <v>48</v>
      </c>
      <c r="S4" s="9" t="s">
        <v>48</v>
      </c>
      <c r="T4" s="9" t="s">
        <v>48</v>
      </c>
      <c r="U4" s="9" t="s">
        <v>48</v>
      </c>
      <c r="V4" s="9" t="s">
        <v>48</v>
      </c>
      <c r="W4" s="9" t="s">
        <v>15</v>
      </c>
      <c r="X4" s="9" t="s">
        <v>15</v>
      </c>
      <c r="Y4" s="9" t="s">
        <v>15</v>
      </c>
      <c r="Z4" s="9" t="s">
        <v>48</v>
      </c>
      <c r="AA4" s="9" t="s">
        <v>48</v>
      </c>
      <c r="AB4" s="9" t="s">
        <v>15</v>
      </c>
      <c r="AC4" s="55">
        <f t="shared" ref="AC4:AC19" si="2">COUNTIF(B4:AB4,"poco/niente")</f>
        <v>1</v>
      </c>
      <c r="AD4" s="10">
        <f t="shared" ref="AD4:AD19" si="3">COUNTIF(B4:AB4,"indifferente")</f>
        <v>6</v>
      </c>
      <c r="AE4" s="10">
        <f t="shared" ref="AE4:AE19" si="4">COUNTIF(B4:AB4,"abbastanza/molto")</f>
        <v>20</v>
      </c>
      <c r="AF4" s="50">
        <f t="shared" ref="AF4:AF13" si="5">AC4/SUM($AC4:$AE4)</f>
        <v>3.7037037037037035E-2</v>
      </c>
      <c r="AG4" s="50">
        <f t="shared" si="0"/>
        <v>0.22222222222222221</v>
      </c>
      <c r="AH4" s="50">
        <f t="shared" si="1"/>
        <v>0.7407407407407407</v>
      </c>
    </row>
    <row r="5" spans="1:34">
      <c r="A5" s="14" t="s">
        <v>34</v>
      </c>
      <c r="B5" s="9" t="s">
        <v>48</v>
      </c>
      <c r="C5" s="9" t="s">
        <v>15</v>
      </c>
      <c r="D5" s="9" t="s">
        <v>15</v>
      </c>
      <c r="E5" s="9" t="s">
        <v>48</v>
      </c>
      <c r="F5" s="9" t="s">
        <v>48</v>
      </c>
      <c r="G5" s="9" t="s">
        <v>48</v>
      </c>
      <c r="H5" s="9" t="s">
        <v>15</v>
      </c>
      <c r="I5" s="9" t="s">
        <v>48</v>
      </c>
      <c r="J5" s="9" t="s">
        <v>15</v>
      </c>
      <c r="K5" s="9" t="s">
        <v>48</v>
      </c>
      <c r="L5" s="9" t="s">
        <v>15</v>
      </c>
      <c r="M5" s="9" t="s">
        <v>48</v>
      </c>
      <c r="N5" s="9" t="s">
        <v>48</v>
      </c>
      <c r="O5" s="9" t="s">
        <v>48</v>
      </c>
      <c r="P5" s="9" t="s">
        <v>48</v>
      </c>
      <c r="Q5" s="9" t="s">
        <v>48</v>
      </c>
      <c r="R5" s="9" t="s">
        <v>48</v>
      </c>
      <c r="S5" s="9" t="s">
        <v>48</v>
      </c>
      <c r="T5" s="9" t="s">
        <v>48</v>
      </c>
      <c r="U5" s="9" t="s">
        <v>48</v>
      </c>
      <c r="V5" s="9" t="s">
        <v>14</v>
      </c>
      <c r="W5" s="9" t="s">
        <v>48</v>
      </c>
      <c r="X5" s="9" t="s">
        <v>48</v>
      </c>
      <c r="Y5" s="9" t="s">
        <v>15</v>
      </c>
      <c r="Z5" s="9" t="s">
        <v>15</v>
      </c>
      <c r="AA5" s="9" t="s">
        <v>14</v>
      </c>
      <c r="AB5" s="9" t="s">
        <v>15</v>
      </c>
      <c r="AC5" s="55">
        <f t="shared" si="2"/>
        <v>2</v>
      </c>
      <c r="AD5" s="10">
        <f t="shared" si="3"/>
        <v>8</v>
      </c>
      <c r="AE5" s="10">
        <f t="shared" si="4"/>
        <v>17</v>
      </c>
      <c r="AF5" s="50">
        <f t="shared" si="5"/>
        <v>7.407407407407407E-2</v>
      </c>
      <c r="AG5" s="50">
        <f t="shared" si="0"/>
        <v>0.29629629629629628</v>
      </c>
      <c r="AH5" s="50">
        <f t="shared" si="1"/>
        <v>0.62962962962962965</v>
      </c>
    </row>
    <row r="6" spans="1:34">
      <c r="A6" s="14" t="s">
        <v>35</v>
      </c>
      <c r="B6" s="9" t="s">
        <v>48</v>
      </c>
      <c r="C6" s="9" t="s">
        <v>48</v>
      </c>
      <c r="D6" s="9" t="s">
        <v>15</v>
      </c>
      <c r="E6" s="9" t="s">
        <v>15</v>
      </c>
      <c r="F6" s="9" t="s">
        <v>48</v>
      </c>
      <c r="G6" s="9" t="s">
        <v>15</v>
      </c>
      <c r="H6" s="9" t="s">
        <v>15</v>
      </c>
      <c r="I6" s="9" t="s">
        <v>15</v>
      </c>
      <c r="J6" s="9" t="s">
        <v>48</v>
      </c>
      <c r="K6" s="9" t="s">
        <v>15</v>
      </c>
      <c r="L6" s="9" t="s">
        <v>48</v>
      </c>
      <c r="M6" s="9" t="s">
        <v>49</v>
      </c>
      <c r="N6" s="9" t="s">
        <v>14</v>
      </c>
      <c r="O6" s="9" t="s">
        <v>48</v>
      </c>
      <c r="P6" s="9" t="s">
        <v>48</v>
      </c>
      <c r="Q6" s="9" t="s">
        <v>48</v>
      </c>
      <c r="R6" s="9" t="s">
        <v>48</v>
      </c>
      <c r="S6" s="9" t="s">
        <v>14</v>
      </c>
      <c r="T6" s="9" t="s">
        <v>15</v>
      </c>
      <c r="U6" s="9" t="s">
        <v>48</v>
      </c>
      <c r="V6" s="9" t="s">
        <v>14</v>
      </c>
      <c r="W6" s="9" t="s">
        <v>15</v>
      </c>
      <c r="X6" s="9" t="s">
        <v>48</v>
      </c>
      <c r="Y6" s="9" t="s">
        <v>15</v>
      </c>
      <c r="Z6" s="9" t="s">
        <v>48</v>
      </c>
      <c r="AA6" s="9" t="s">
        <v>14</v>
      </c>
      <c r="AB6" s="9" t="s">
        <v>48</v>
      </c>
      <c r="AC6" s="55">
        <f t="shared" si="2"/>
        <v>4</v>
      </c>
      <c r="AD6" s="10">
        <f t="shared" si="3"/>
        <v>9</v>
      </c>
      <c r="AE6" s="10">
        <f t="shared" si="4"/>
        <v>13</v>
      </c>
      <c r="AF6" s="50">
        <f t="shared" si="5"/>
        <v>0.15384615384615385</v>
      </c>
      <c r="AG6" s="50">
        <f t="shared" si="0"/>
        <v>0.34615384615384615</v>
      </c>
      <c r="AH6" s="50">
        <f t="shared" si="1"/>
        <v>0.5</v>
      </c>
    </row>
    <row r="7" spans="1:34" ht="28.5">
      <c r="A7" s="7" t="s">
        <v>36</v>
      </c>
      <c r="B7" s="9" t="s">
        <v>15</v>
      </c>
      <c r="C7" s="9" t="s">
        <v>14</v>
      </c>
      <c r="D7" s="9" t="s">
        <v>14</v>
      </c>
      <c r="E7" s="9" t="s">
        <v>14</v>
      </c>
      <c r="F7" s="9" t="s">
        <v>48</v>
      </c>
      <c r="G7" s="9" t="s">
        <v>48</v>
      </c>
      <c r="H7" s="9" t="s">
        <v>14</v>
      </c>
      <c r="I7" s="9" t="s">
        <v>48</v>
      </c>
      <c r="J7" s="9" t="s">
        <v>14</v>
      </c>
      <c r="K7" s="9" t="s">
        <v>15</v>
      </c>
      <c r="L7" s="9" t="s">
        <v>15</v>
      </c>
      <c r="M7" s="9" t="s">
        <v>14</v>
      </c>
      <c r="N7" s="9" t="s">
        <v>15</v>
      </c>
      <c r="O7" s="9" t="s">
        <v>48</v>
      </c>
      <c r="P7" s="9" t="s">
        <v>14</v>
      </c>
      <c r="Q7" s="9" t="s">
        <v>48</v>
      </c>
      <c r="R7" s="9" t="s">
        <v>15</v>
      </c>
      <c r="S7" s="9" t="s">
        <v>15</v>
      </c>
      <c r="T7" s="9" t="s">
        <v>14</v>
      </c>
      <c r="U7" s="9" t="s">
        <v>48</v>
      </c>
      <c r="V7" s="9" t="s">
        <v>14</v>
      </c>
      <c r="W7" s="9" t="s">
        <v>15</v>
      </c>
      <c r="X7" s="9" t="s">
        <v>48</v>
      </c>
      <c r="Y7" s="9" t="s">
        <v>14</v>
      </c>
      <c r="Z7" s="9" t="s">
        <v>14</v>
      </c>
      <c r="AA7" s="9" t="s">
        <v>15</v>
      </c>
      <c r="AB7" s="9" t="s">
        <v>15</v>
      </c>
      <c r="AC7" s="55">
        <f t="shared" si="2"/>
        <v>11</v>
      </c>
      <c r="AD7" s="10">
        <f t="shared" si="3"/>
        <v>9</v>
      </c>
      <c r="AE7" s="10">
        <f t="shared" si="4"/>
        <v>7</v>
      </c>
      <c r="AF7" s="50">
        <f t="shared" si="5"/>
        <v>0.40740740740740738</v>
      </c>
      <c r="AG7" s="50">
        <f t="shared" si="0"/>
        <v>0.33333333333333331</v>
      </c>
      <c r="AH7" s="50">
        <f t="shared" si="1"/>
        <v>0.25925925925925924</v>
      </c>
    </row>
    <row r="8" spans="1:34" ht="28.5">
      <c r="A8" s="7" t="s">
        <v>37</v>
      </c>
      <c r="B8" s="9" t="s">
        <v>48</v>
      </c>
      <c r="C8" s="9" t="s">
        <v>14</v>
      </c>
      <c r="D8" s="9" t="s">
        <v>15</v>
      </c>
      <c r="E8" s="9" t="s">
        <v>48</v>
      </c>
      <c r="F8" s="9" t="s">
        <v>14</v>
      </c>
      <c r="G8" s="9" t="s">
        <v>15</v>
      </c>
      <c r="H8" s="9" t="s">
        <v>48</v>
      </c>
      <c r="I8" s="9" t="s">
        <v>48</v>
      </c>
      <c r="J8" s="9" t="s">
        <v>48</v>
      </c>
      <c r="K8" s="9" t="s">
        <v>48</v>
      </c>
      <c r="L8" s="9" t="s">
        <v>48</v>
      </c>
      <c r="M8" s="9" t="s">
        <v>48</v>
      </c>
      <c r="N8" s="9" t="s">
        <v>48</v>
      </c>
      <c r="O8" s="9" t="s">
        <v>15</v>
      </c>
      <c r="P8" s="9" t="s">
        <v>48</v>
      </c>
      <c r="Q8" s="9" t="s">
        <v>15</v>
      </c>
      <c r="R8" s="9" t="s">
        <v>48</v>
      </c>
      <c r="S8" s="9" t="s">
        <v>14</v>
      </c>
      <c r="T8" s="9" t="s">
        <v>48</v>
      </c>
      <c r="U8" s="9" t="s">
        <v>48</v>
      </c>
      <c r="V8" s="9" t="s">
        <v>48</v>
      </c>
      <c r="W8" s="9" t="s">
        <v>48</v>
      </c>
      <c r="X8" s="9" t="s">
        <v>48</v>
      </c>
      <c r="Y8" s="9" t="s">
        <v>48</v>
      </c>
      <c r="Z8" s="9" t="s">
        <v>48</v>
      </c>
      <c r="AA8" s="9" t="s">
        <v>48</v>
      </c>
      <c r="AB8" s="9" t="s">
        <v>48</v>
      </c>
      <c r="AC8" s="55">
        <f t="shared" si="2"/>
        <v>3</v>
      </c>
      <c r="AD8" s="10">
        <f t="shared" si="3"/>
        <v>4</v>
      </c>
      <c r="AE8" s="10">
        <f t="shared" si="4"/>
        <v>20</v>
      </c>
      <c r="AF8" s="50">
        <f t="shared" si="5"/>
        <v>0.1111111111111111</v>
      </c>
      <c r="AG8" s="50">
        <f t="shared" si="0"/>
        <v>0.14814814814814814</v>
      </c>
      <c r="AH8" s="50">
        <f t="shared" si="1"/>
        <v>0.7407407407407407</v>
      </c>
    </row>
    <row r="9" spans="1:34" ht="28.5">
      <c r="A9" s="7" t="s">
        <v>38</v>
      </c>
      <c r="B9" s="9" t="s">
        <v>15</v>
      </c>
      <c r="C9" s="9" t="s">
        <v>14</v>
      </c>
      <c r="D9" s="9" t="s">
        <v>48</v>
      </c>
      <c r="E9" s="9" t="s">
        <v>14</v>
      </c>
      <c r="F9" s="9" t="s">
        <v>48</v>
      </c>
      <c r="G9" s="9" t="s">
        <v>48</v>
      </c>
      <c r="H9" s="9" t="s">
        <v>15</v>
      </c>
      <c r="I9" s="9" t="s">
        <v>48</v>
      </c>
      <c r="J9" s="9" t="s">
        <v>48</v>
      </c>
      <c r="K9" s="9" t="s">
        <v>48</v>
      </c>
      <c r="L9" s="9" t="s">
        <v>48</v>
      </c>
      <c r="M9" s="9" t="s">
        <v>48</v>
      </c>
      <c r="N9" s="9" t="s">
        <v>48</v>
      </c>
      <c r="O9" s="9" t="s">
        <v>48</v>
      </c>
      <c r="P9" s="9" t="s">
        <v>48</v>
      </c>
      <c r="Q9" s="9" t="s">
        <v>15</v>
      </c>
      <c r="R9" s="9" t="s">
        <v>15</v>
      </c>
      <c r="S9" s="9" t="s">
        <v>48</v>
      </c>
      <c r="T9" s="9" t="s">
        <v>15</v>
      </c>
      <c r="U9" s="9" t="s">
        <v>48</v>
      </c>
      <c r="V9" s="9" t="s">
        <v>14</v>
      </c>
      <c r="W9" s="9" t="s">
        <v>48</v>
      </c>
      <c r="X9" s="9" t="s">
        <v>15</v>
      </c>
      <c r="Y9" s="9" t="s">
        <v>14</v>
      </c>
      <c r="Z9" s="9" t="s">
        <v>15</v>
      </c>
      <c r="AA9" s="9" t="s">
        <v>48</v>
      </c>
      <c r="AB9" s="9" t="s">
        <v>48</v>
      </c>
      <c r="AC9" s="55">
        <f t="shared" si="2"/>
        <v>4</v>
      </c>
      <c r="AD9" s="10">
        <f t="shared" si="3"/>
        <v>7</v>
      </c>
      <c r="AE9" s="10">
        <f t="shared" si="4"/>
        <v>16</v>
      </c>
      <c r="AF9" s="50">
        <f t="shared" si="5"/>
        <v>0.14814814814814814</v>
      </c>
      <c r="AG9" s="50">
        <f t="shared" si="0"/>
        <v>0.25925925925925924</v>
      </c>
      <c r="AH9" s="50">
        <f t="shared" si="1"/>
        <v>0.59259259259259256</v>
      </c>
    </row>
    <row r="10" spans="1:34">
      <c r="A10" s="14" t="s">
        <v>39</v>
      </c>
      <c r="B10" s="9" t="s">
        <v>48</v>
      </c>
      <c r="C10" s="9" t="s">
        <v>14</v>
      </c>
      <c r="D10" s="9" t="s">
        <v>14</v>
      </c>
      <c r="E10" s="9" t="s">
        <v>15</v>
      </c>
      <c r="F10" s="9" t="s">
        <v>48</v>
      </c>
      <c r="G10" s="9" t="s">
        <v>15</v>
      </c>
      <c r="H10" s="9" t="s">
        <v>15</v>
      </c>
      <c r="I10" s="9" t="s">
        <v>15</v>
      </c>
      <c r="J10" s="9" t="s">
        <v>15</v>
      </c>
      <c r="K10" s="9" t="s">
        <v>48</v>
      </c>
      <c r="L10" s="9" t="s">
        <v>48</v>
      </c>
      <c r="M10" s="9" t="s">
        <v>48</v>
      </c>
      <c r="N10" s="9" t="s">
        <v>48</v>
      </c>
      <c r="O10" s="9" t="s">
        <v>14</v>
      </c>
      <c r="P10" s="9" t="s">
        <v>48</v>
      </c>
      <c r="Q10" s="9" t="s">
        <v>48</v>
      </c>
      <c r="R10" s="9" t="s">
        <v>15</v>
      </c>
      <c r="S10" s="9" t="s">
        <v>48</v>
      </c>
      <c r="T10" s="9" t="s">
        <v>48</v>
      </c>
      <c r="U10" s="9" t="s">
        <v>48</v>
      </c>
      <c r="V10" s="9" t="s">
        <v>15</v>
      </c>
      <c r="W10" s="9" t="s">
        <v>48</v>
      </c>
      <c r="X10" s="9" t="s">
        <v>48</v>
      </c>
      <c r="Y10" s="9" t="s">
        <v>15</v>
      </c>
      <c r="Z10" s="9" t="s">
        <v>48</v>
      </c>
      <c r="AA10" s="9" t="s">
        <v>48</v>
      </c>
      <c r="AB10" s="9" t="s">
        <v>15</v>
      </c>
      <c r="AC10" s="55">
        <f t="shared" si="2"/>
        <v>3</v>
      </c>
      <c r="AD10" s="10">
        <f t="shared" si="3"/>
        <v>9</v>
      </c>
      <c r="AE10" s="10">
        <f t="shared" si="4"/>
        <v>15</v>
      </c>
      <c r="AF10" s="50">
        <f t="shared" si="5"/>
        <v>0.1111111111111111</v>
      </c>
      <c r="AG10" s="50">
        <f t="shared" si="0"/>
        <v>0.33333333333333331</v>
      </c>
      <c r="AH10" s="50">
        <f t="shared" si="1"/>
        <v>0.55555555555555558</v>
      </c>
    </row>
    <row r="11" spans="1:34">
      <c r="A11" s="14" t="s">
        <v>40</v>
      </c>
      <c r="B11" s="9" t="s">
        <v>15</v>
      </c>
      <c r="C11" s="9" t="s">
        <v>14</v>
      </c>
      <c r="D11" s="9" t="s">
        <v>48</v>
      </c>
      <c r="E11" s="9" t="s">
        <v>14</v>
      </c>
      <c r="F11" s="9" t="s">
        <v>48</v>
      </c>
      <c r="G11" s="9" t="s">
        <v>15</v>
      </c>
      <c r="H11" s="9" t="s">
        <v>48</v>
      </c>
      <c r="I11" s="9" t="s">
        <v>15</v>
      </c>
      <c r="J11" s="9" t="s">
        <v>15</v>
      </c>
      <c r="K11" s="9" t="s">
        <v>15</v>
      </c>
      <c r="L11" s="9" t="s">
        <v>15</v>
      </c>
      <c r="M11" s="9" t="s">
        <v>48</v>
      </c>
      <c r="N11" s="9" t="s">
        <v>14</v>
      </c>
      <c r="O11" s="9" t="s">
        <v>48</v>
      </c>
      <c r="P11" s="9" t="s">
        <v>48</v>
      </c>
      <c r="Q11" s="9" t="s">
        <v>48</v>
      </c>
      <c r="R11" s="9" t="s">
        <v>15</v>
      </c>
      <c r="S11" s="9" t="s">
        <v>15</v>
      </c>
      <c r="T11" s="9" t="s">
        <v>48</v>
      </c>
      <c r="U11" s="9" t="s">
        <v>48</v>
      </c>
      <c r="V11" s="9" t="s">
        <v>15</v>
      </c>
      <c r="W11" s="9" t="s">
        <v>48</v>
      </c>
      <c r="X11" s="9" t="s">
        <v>48</v>
      </c>
      <c r="Y11" s="9" t="s">
        <v>15</v>
      </c>
      <c r="Z11" s="9" t="s">
        <v>48</v>
      </c>
      <c r="AA11" s="9" t="s">
        <v>15</v>
      </c>
      <c r="AB11" s="9" t="s">
        <v>14</v>
      </c>
      <c r="AC11" s="55">
        <f t="shared" si="2"/>
        <v>4</v>
      </c>
      <c r="AD11" s="10">
        <f t="shared" si="3"/>
        <v>11</v>
      </c>
      <c r="AE11" s="10">
        <f t="shared" si="4"/>
        <v>12</v>
      </c>
      <c r="AF11" s="50">
        <f t="shared" si="5"/>
        <v>0.14814814814814814</v>
      </c>
      <c r="AG11" s="50">
        <f t="shared" si="0"/>
        <v>0.40740740740740738</v>
      </c>
      <c r="AH11" s="50">
        <f t="shared" si="1"/>
        <v>0.44444444444444442</v>
      </c>
    </row>
    <row r="12" spans="1:34">
      <c r="A12" s="14" t="s">
        <v>41</v>
      </c>
      <c r="B12" s="9" t="s">
        <v>14</v>
      </c>
      <c r="C12" s="9" t="s">
        <v>14</v>
      </c>
      <c r="D12" s="9" t="s">
        <v>15</v>
      </c>
      <c r="E12" s="9" t="s">
        <v>48</v>
      </c>
      <c r="F12" s="9" t="s">
        <v>15</v>
      </c>
      <c r="G12" s="9" t="s">
        <v>48</v>
      </c>
      <c r="H12" s="9" t="s">
        <v>48</v>
      </c>
      <c r="I12" s="9" t="s">
        <v>15</v>
      </c>
      <c r="J12" s="9" t="s">
        <v>15</v>
      </c>
      <c r="K12" s="9" t="s">
        <v>48</v>
      </c>
      <c r="L12" s="9" t="s">
        <v>48</v>
      </c>
      <c r="M12" s="9" t="s">
        <v>48</v>
      </c>
      <c r="N12" s="9" t="s">
        <v>15</v>
      </c>
      <c r="O12" s="9" t="s">
        <v>15</v>
      </c>
      <c r="P12" s="9" t="s">
        <v>48</v>
      </c>
      <c r="Q12" s="9" t="s">
        <v>14</v>
      </c>
      <c r="R12" s="9" t="s">
        <v>15</v>
      </c>
      <c r="S12" s="9" t="s">
        <v>48</v>
      </c>
      <c r="T12" s="9" t="s">
        <v>49</v>
      </c>
      <c r="U12" s="9" t="s">
        <v>48</v>
      </c>
      <c r="V12" s="9" t="s">
        <v>15</v>
      </c>
      <c r="W12" s="9" t="s">
        <v>15</v>
      </c>
      <c r="X12" s="9" t="s">
        <v>48</v>
      </c>
      <c r="Y12" s="9" t="s">
        <v>15</v>
      </c>
      <c r="Z12" s="9" t="s">
        <v>15</v>
      </c>
      <c r="AA12" s="9" t="s">
        <v>48</v>
      </c>
      <c r="AB12" s="9" t="s">
        <v>15</v>
      </c>
      <c r="AC12" s="55">
        <f t="shared" si="2"/>
        <v>3</v>
      </c>
      <c r="AD12" s="10">
        <f t="shared" si="3"/>
        <v>12</v>
      </c>
      <c r="AE12" s="10">
        <f t="shared" si="4"/>
        <v>11</v>
      </c>
      <c r="AF12" s="50">
        <f t="shared" si="5"/>
        <v>0.11538461538461539</v>
      </c>
      <c r="AG12" s="50">
        <f t="shared" si="0"/>
        <v>0.46153846153846156</v>
      </c>
      <c r="AH12" s="50">
        <f t="shared" si="1"/>
        <v>0.42307692307692307</v>
      </c>
    </row>
    <row r="13" spans="1:34">
      <c r="A13" s="14" t="s">
        <v>42</v>
      </c>
      <c r="B13" s="9" t="s">
        <v>14</v>
      </c>
      <c r="C13" s="9" t="s">
        <v>14</v>
      </c>
      <c r="D13" s="9" t="s">
        <v>14</v>
      </c>
      <c r="E13" s="9" t="s">
        <v>14</v>
      </c>
      <c r="F13" s="9" t="s">
        <v>14</v>
      </c>
      <c r="G13" s="9" t="s">
        <v>14</v>
      </c>
      <c r="H13" s="9" t="s">
        <v>14</v>
      </c>
      <c r="I13" s="9" t="s">
        <v>14</v>
      </c>
      <c r="J13" s="9" t="s">
        <v>14</v>
      </c>
      <c r="K13" s="9" t="s">
        <v>14</v>
      </c>
      <c r="L13" s="9" t="s">
        <v>15</v>
      </c>
      <c r="M13" s="9" t="s">
        <v>15</v>
      </c>
      <c r="N13" s="9" t="s">
        <v>15</v>
      </c>
      <c r="O13" s="9" t="s">
        <v>14</v>
      </c>
      <c r="P13" s="9" t="s">
        <v>14</v>
      </c>
      <c r="Q13" s="9" t="s">
        <v>14</v>
      </c>
      <c r="R13" s="9" t="s">
        <v>14</v>
      </c>
      <c r="S13" s="9" t="s">
        <v>14</v>
      </c>
      <c r="T13" s="9" t="s">
        <v>14</v>
      </c>
      <c r="U13" s="9" t="s">
        <v>14</v>
      </c>
      <c r="V13" s="9" t="s">
        <v>14</v>
      </c>
      <c r="W13" s="9" t="s">
        <v>15</v>
      </c>
      <c r="X13" s="9" t="s">
        <v>14</v>
      </c>
      <c r="Y13" s="9" t="s">
        <v>14</v>
      </c>
      <c r="Z13" s="9" t="s">
        <v>14</v>
      </c>
      <c r="AA13" s="9" t="s">
        <v>14</v>
      </c>
      <c r="AB13" s="9" t="s">
        <v>15</v>
      </c>
      <c r="AC13" s="55">
        <f t="shared" si="2"/>
        <v>22</v>
      </c>
      <c r="AD13" s="10">
        <f t="shared" si="3"/>
        <v>5</v>
      </c>
      <c r="AE13" s="10">
        <f t="shared" si="4"/>
        <v>0</v>
      </c>
      <c r="AF13" s="50">
        <f t="shared" si="5"/>
        <v>0.81481481481481477</v>
      </c>
      <c r="AG13" s="50">
        <f t="shared" si="0"/>
        <v>0.18518518518518517</v>
      </c>
      <c r="AH13" s="50">
        <f t="shared" si="1"/>
        <v>0</v>
      </c>
    </row>
    <row r="14" spans="1:34">
      <c r="A14" s="14" t="s">
        <v>43</v>
      </c>
      <c r="B14" s="9" t="s">
        <v>14</v>
      </c>
      <c r="C14" s="9" t="s">
        <v>14</v>
      </c>
      <c r="D14" s="9" t="s">
        <v>15</v>
      </c>
      <c r="E14" s="9" t="s">
        <v>14</v>
      </c>
      <c r="F14" s="9" t="s">
        <v>48</v>
      </c>
      <c r="G14" s="9" t="s">
        <v>14</v>
      </c>
      <c r="H14" s="9" t="s">
        <v>48</v>
      </c>
      <c r="I14" s="9" t="s">
        <v>15</v>
      </c>
      <c r="J14" s="9" t="s">
        <v>48</v>
      </c>
      <c r="K14" s="9" t="s">
        <v>15</v>
      </c>
      <c r="L14" s="9" t="s">
        <v>48</v>
      </c>
      <c r="M14" s="9" t="s">
        <v>48</v>
      </c>
      <c r="N14" s="9" t="s">
        <v>15</v>
      </c>
      <c r="O14" s="9" t="s">
        <v>15</v>
      </c>
      <c r="P14" s="9" t="s">
        <v>48</v>
      </c>
      <c r="Q14" s="9" t="s">
        <v>15</v>
      </c>
      <c r="R14" s="9" t="s">
        <v>14</v>
      </c>
      <c r="S14" s="9" t="s">
        <v>48</v>
      </c>
      <c r="T14" s="9" t="s">
        <v>15</v>
      </c>
      <c r="U14" s="9" t="s">
        <v>14</v>
      </c>
      <c r="V14" s="9" t="s">
        <v>14</v>
      </c>
      <c r="W14" s="9" t="s">
        <v>15</v>
      </c>
      <c r="X14" s="9" t="s">
        <v>48</v>
      </c>
      <c r="Y14" s="9" t="s">
        <v>48</v>
      </c>
      <c r="Z14" s="9" t="s">
        <v>14</v>
      </c>
      <c r="AA14" s="9" t="s">
        <v>14</v>
      </c>
      <c r="AB14" s="9" t="s">
        <v>48</v>
      </c>
      <c r="AC14" s="55">
        <f t="shared" si="2"/>
        <v>9</v>
      </c>
      <c r="AD14" s="10">
        <f t="shared" si="3"/>
        <v>8</v>
      </c>
      <c r="AE14" s="10">
        <f t="shared" si="4"/>
        <v>10</v>
      </c>
      <c r="AF14" s="50">
        <f t="shared" ref="AF14:AF18" si="6">AC14/SUM($AC14:$AE14)</f>
        <v>0.33333333333333331</v>
      </c>
      <c r="AG14" s="50">
        <f t="shared" si="0"/>
        <v>0.29629629629629628</v>
      </c>
      <c r="AH14" s="50">
        <f t="shared" si="1"/>
        <v>0.37037037037037035</v>
      </c>
    </row>
    <row r="15" spans="1:34">
      <c r="A15" s="14" t="s">
        <v>44</v>
      </c>
      <c r="B15" s="9" t="s">
        <v>14</v>
      </c>
      <c r="C15" s="9" t="s">
        <v>14</v>
      </c>
      <c r="D15" s="9" t="s">
        <v>15</v>
      </c>
      <c r="E15" s="9" t="s">
        <v>14</v>
      </c>
      <c r="F15" s="9" t="s">
        <v>14</v>
      </c>
      <c r="G15" s="9" t="s">
        <v>14</v>
      </c>
      <c r="H15" s="9" t="s">
        <v>14</v>
      </c>
      <c r="I15" s="9" t="s">
        <v>14</v>
      </c>
      <c r="J15" s="9" t="s">
        <v>14</v>
      </c>
      <c r="K15" s="9" t="s">
        <v>14</v>
      </c>
      <c r="L15" s="9" t="s">
        <v>14</v>
      </c>
      <c r="M15" s="9" t="s">
        <v>15</v>
      </c>
      <c r="N15" s="9" t="s">
        <v>15</v>
      </c>
      <c r="O15" s="9" t="s">
        <v>14</v>
      </c>
      <c r="P15" s="9" t="s">
        <v>14</v>
      </c>
      <c r="Q15" s="9" t="s">
        <v>14</v>
      </c>
      <c r="R15" s="9" t="s">
        <v>14</v>
      </c>
      <c r="S15" s="9" t="s">
        <v>14</v>
      </c>
      <c r="T15" s="9" t="s">
        <v>15</v>
      </c>
      <c r="U15" s="9" t="s">
        <v>14</v>
      </c>
      <c r="V15" s="9" t="s">
        <v>14</v>
      </c>
      <c r="W15" s="9" t="s">
        <v>14</v>
      </c>
      <c r="X15" s="9" t="s">
        <v>14</v>
      </c>
      <c r="Y15" s="9" t="s">
        <v>14</v>
      </c>
      <c r="Z15" s="9" t="s">
        <v>14</v>
      </c>
      <c r="AA15" s="9" t="s">
        <v>14</v>
      </c>
      <c r="AB15" s="9" t="s">
        <v>15</v>
      </c>
      <c r="AC15" s="55">
        <f t="shared" si="2"/>
        <v>22</v>
      </c>
      <c r="AD15" s="10">
        <f t="shared" si="3"/>
        <v>5</v>
      </c>
      <c r="AE15" s="10">
        <f t="shared" si="4"/>
        <v>0</v>
      </c>
      <c r="AF15" s="50">
        <f t="shared" si="6"/>
        <v>0.81481481481481477</v>
      </c>
      <c r="AG15" s="50">
        <f t="shared" si="0"/>
        <v>0.18518518518518517</v>
      </c>
      <c r="AH15" s="50">
        <f t="shared" si="1"/>
        <v>0</v>
      </c>
    </row>
    <row r="16" spans="1:34" ht="15.75" customHeight="1">
      <c r="A16" s="14" t="s">
        <v>45</v>
      </c>
      <c r="B16" s="9" t="s">
        <v>14</v>
      </c>
      <c r="C16" s="9" t="s">
        <v>15</v>
      </c>
      <c r="D16" s="9" t="s">
        <v>48</v>
      </c>
      <c r="E16" s="9" t="s">
        <v>48</v>
      </c>
      <c r="F16" s="9" t="s">
        <v>48</v>
      </c>
      <c r="G16" s="9" t="s">
        <v>48</v>
      </c>
      <c r="H16" s="9" t="s">
        <v>48</v>
      </c>
      <c r="I16" s="9" t="s">
        <v>15</v>
      </c>
      <c r="J16" s="9" t="s">
        <v>14</v>
      </c>
      <c r="K16" s="9" t="s">
        <v>48</v>
      </c>
      <c r="L16" s="9" t="s">
        <v>48</v>
      </c>
      <c r="M16" s="9" t="s">
        <v>48</v>
      </c>
      <c r="N16" s="9" t="s">
        <v>48</v>
      </c>
      <c r="O16" s="9" t="s">
        <v>15</v>
      </c>
      <c r="P16" s="9" t="s">
        <v>15</v>
      </c>
      <c r="Q16" s="9" t="s">
        <v>48</v>
      </c>
      <c r="R16" s="9" t="s">
        <v>48</v>
      </c>
      <c r="S16" s="9" t="s">
        <v>15</v>
      </c>
      <c r="T16" s="9" t="s">
        <v>15</v>
      </c>
      <c r="U16" s="9" t="s">
        <v>48</v>
      </c>
      <c r="V16" s="9" t="s">
        <v>14</v>
      </c>
      <c r="W16" s="9" t="s">
        <v>15</v>
      </c>
      <c r="X16" s="9" t="s">
        <v>48</v>
      </c>
      <c r="Y16" s="9" t="s">
        <v>48</v>
      </c>
      <c r="Z16" s="9" t="s">
        <v>48</v>
      </c>
      <c r="AA16" s="9" t="s">
        <v>48</v>
      </c>
      <c r="AB16" s="9" t="s">
        <v>15</v>
      </c>
      <c r="AC16" s="55">
        <f t="shared" si="2"/>
        <v>3</v>
      </c>
      <c r="AD16" s="10">
        <f t="shared" si="3"/>
        <v>8</v>
      </c>
      <c r="AE16" s="10">
        <f t="shared" si="4"/>
        <v>16</v>
      </c>
      <c r="AF16" s="50">
        <f t="shared" si="6"/>
        <v>0.1111111111111111</v>
      </c>
      <c r="AG16" s="50">
        <f t="shared" si="0"/>
        <v>0.29629629629629628</v>
      </c>
      <c r="AH16" s="50">
        <f t="shared" si="1"/>
        <v>0.59259259259259256</v>
      </c>
    </row>
    <row r="17" spans="1:34" ht="48" customHeight="1">
      <c r="A17" s="7" t="s">
        <v>46</v>
      </c>
      <c r="B17" s="8" t="s">
        <v>14</v>
      </c>
      <c r="C17" s="8" t="s">
        <v>14</v>
      </c>
      <c r="D17" s="8" t="s">
        <v>14</v>
      </c>
      <c r="E17" s="8" t="s">
        <v>14</v>
      </c>
      <c r="F17" s="8" t="s">
        <v>14</v>
      </c>
      <c r="G17" s="9" t="s">
        <v>15</v>
      </c>
      <c r="H17" s="9" t="s">
        <v>14</v>
      </c>
      <c r="I17" s="9" t="s">
        <v>14</v>
      </c>
      <c r="J17" s="9" t="s">
        <v>14</v>
      </c>
      <c r="K17" s="9" t="s">
        <v>15</v>
      </c>
      <c r="L17" s="9" t="s">
        <v>48</v>
      </c>
      <c r="M17" s="9" t="s">
        <v>48</v>
      </c>
      <c r="N17" s="9" t="s">
        <v>14</v>
      </c>
      <c r="O17" s="9" t="s">
        <v>15</v>
      </c>
      <c r="P17" s="9" t="s">
        <v>15</v>
      </c>
      <c r="Q17" s="9" t="s">
        <v>15</v>
      </c>
      <c r="R17" s="9" t="s">
        <v>14</v>
      </c>
      <c r="S17" s="9" t="s">
        <v>48</v>
      </c>
      <c r="T17" s="9" t="s">
        <v>49</v>
      </c>
      <c r="U17" s="9" t="s">
        <v>48</v>
      </c>
      <c r="V17" s="9" t="s">
        <v>14</v>
      </c>
      <c r="W17" s="9" t="s">
        <v>48</v>
      </c>
      <c r="X17" s="9" t="s">
        <v>15</v>
      </c>
      <c r="Y17" s="9" t="s">
        <v>14</v>
      </c>
      <c r="Z17" s="9" t="s">
        <v>14</v>
      </c>
      <c r="AA17" s="9" t="s">
        <v>14</v>
      </c>
      <c r="AB17" s="9" t="s">
        <v>48</v>
      </c>
      <c r="AC17" s="55">
        <f t="shared" si="2"/>
        <v>14</v>
      </c>
      <c r="AD17" s="10">
        <f t="shared" si="3"/>
        <v>6</v>
      </c>
      <c r="AE17" s="10">
        <f t="shared" si="4"/>
        <v>6</v>
      </c>
      <c r="AF17" s="50">
        <f t="shared" si="6"/>
        <v>0.53846153846153844</v>
      </c>
      <c r="AG17" s="50">
        <f t="shared" ref="AG17:AH18" si="7">AD17/SUM($AC17:$AE17)</f>
        <v>0.23076923076923078</v>
      </c>
      <c r="AH17" s="50">
        <f t="shared" si="7"/>
        <v>0.23076923076923078</v>
      </c>
    </row>
    <row r="18" spans="1:34">
      <c r="A18" s="14" t="s">
        <v>47</v>
      </c>
      <c r="B18" s="8" t="s">
        <v>14</v>
      </c>
      <c r="C18" s="8" t="s">
        <v>14</v>
      </c>
      <c r="D18" s="8" t="s">
        <v>14</v>
      </c>
      <c r="E18" s="8" t="s">
        <v>48</v>
      </c>
      <c r="F18" s="8" t="s">
        <v>15</v>
      </c>
      <c r="G18" s="9" t="s">
        <v>14</v>
      </c>
      <c r="H18" s="9" t="s">
        <v>15</v>
      </c>
      <c r="I18" s="9" t="s">
        <v>14</v>
      </c>
      <c r="J18" s="9" t="s">
        <v>15</v>
      </c>
      <c r="K18" s="9" t="s">
        <v>15</v>
      </c>
      <c r="L18" s="9" t="s">
        <v>15</v>
      </c>
      <c r="M18" s="9" t="s">
        <v>48</v>
      </c>
      <c r="N18" s="9" t="s">
        <v>15</v>
      </c>
      <c r="O18" s="9" t="s">
        <v>48</v>
      </c>
      <c r="P18" s="9" t="s">
        <v>15</v>
      </c>
      <c r="Q18" s="9" t="s">
        <v>14</v>
      </c>
      <c r="R18" s="9" t="s">
        <v>15</v>
      </c>
      <c r="S18" s="9" t="s">
        <v>48</v>
      </c>
      <c r="T18" s="9" t="s">
        <v>15</v>
      </c>
      <c r="U18" s="9" t="s">
        <v>14</v>
      </c>
      <c r="V18" s="9" t="s">
        <v>48</v>
      </c>
      <c r="W18" s="9" t="s">
        <v>49</v>
      </c>
      <c r="X18" s="9" t="s">
        <v>49</v>
      </c>
      <c r="Y18" s="9" t="s">
        <v>49</v>
      </c>
      <c r="Z18" s="9" t="s">
        <v>49</v>
      </c>
      <c r="AA18" s="9" t="s">
        <v>48</v>
      </c>
      <c r="AB18" s="9" t="s">
        <v>15</v>
      </c>
      <c r="AC18" s="55">
        <f t="shared" si="2"/>
        <v>7</v>
      </c>
      <c r="AD18" s="10">
        <f t="shared" si="3"/>
        <v>10</v>
      </c>
      <c r="AE18" s="10">
        <f t="shared" si="4"/>
        <v>6</v>
      </c>
      <c r="AF18" s="50">
        <f t="shared" si="6"/>
        <v>0.30434782608695654</v>
      </c>
      <c r="AG18" s="50">
        <f t="shared" si="7"/>
        <v>0.43478260869565216</v>
      </c>
      <c r="AH18" s="50">
        <f t="shared" si="7"/>
        <v>0.2608695652173913</v>
      </c>
    </row>
    <row r="19" spans="1:34" ht="15.75" thickBot="1">
      <c r="A19" s="15" t="s">
        <v>68</v>
      </c>
      <c r="B19" s="16" t="s">
        <v>49</v>
      </c>
      <c r="C19" s="16" t="s">
        <v>49</v>
      </c>
      <c r="D19" s="16" t="s">
        <v>49</v>
      </c>
      <c r="E19" s="16" t="s">
        <v>49</v>
      </c>
      <c r="F19" s="16" t="s">
        <v>49</v>
      </c>
      <c r="G19" s="16" t="s">
        <v>49</v>
      </c>
      <c r="H19" s="16" t="s">
        <v>49</v>
      </c>
      <c r="I19" s="16" t="s">
        <v>49</v>
      </c>
      <c r="J19" s="16" t="s">
        <v>49</v>
      </c>
      <c r="K19" s="16" t="s">
        <v>49</v>
      </c>
      <c r="L19" s="16" t="s">
        <v>49</v>
      </c>
      <c r="M19" s="16" t="s">
        <v>49</v>
      </c>
      <c r="N19" s="16" t="s">
        <v>49</v>
      </c>
      <c r="O19" s="16" t="s">
        <v>49</v>
      </c>
      <c r="P19" s="16" t="s">
        <v>49</v>
      </c>
      <c r="Q19" s="16" t="s">
        <v>49</v>
      </c>
      <c r="R19" s="16" t="s">
        <v>49</v>
      </c>
      <c r="S19" s="16" t="s">
        <v>49</v>
      </c>
      <c r="T19" s="16" t="s">
        <v>49</v>
      </c>
      <c r="U19" s="16" t="s">
        <v>14</v>
      </c>
      <c r="V19" s="16" t="s">
        <v>49</v>
      </c>
      <c r="W19" s="16" t="s">
        <v>49</v>
      </c>
      <c r="X19" s="16" t="s">
        <v>49</v>
      </c>
      <c r="Y19" s="16" t="s">
        <v>49</v>
      </c>
      <c r="Z19" s="16" t="s">
        <v>49</v>
      </c>
      <c r="AA19" s="16" t="s">
        <v>49</v>
      </c>
      <c r="AB19" s="62" t="s">
        <v>49</v>
      </c>
      <c r="AC19" s="55">
        <f t="shared" si="2"/>
        <v>1</v>
      </c>
      <c r="AD19" s="10">
        <f t="shared" si="3"/>
        <v>0</v>
      </c>
      <c r="AE19" s="10">
        <f t="shared" si="4"/>
        <v>0</v>
      </c>
      <c r="AF19" s="50"/>
      <c r="AG19" s="50"/>
      <c r="AH19" s="50"/>
    </row>
    <row r="20" spans="1:34">
      <c r="A20" s="17"/>
      <c r="AC20" s="56"/>
      <c r="AD20" s="56"/>
      <c r="AE20" s="56"/>
    </row>
    <row r="22" spans="1:34">
      <c r="AC22" s="13">
        <f>SUM(AC3:AC19)</f>
        <v>113</v>
      </c>
      <c r="AD22" s="13">
        <f>SUM(AD3:AD19)</f>
        <v>117</v>
      </c>
      <c r="AE22" s="13">
        <f>SUM(AE3:AE19)</f>
        <v>196</v>
      </c>
      <c r="AF22" s="18">
        <f>SUM(AC22:AE22)</f>
        <v>426</v>
      </c>
      <c r="AG22" s="12">
        <f>COUNTIF(AC3:AE19,0)</f>
        <v>6</v>
      </c>
      <c r="AH22" s="9">
        <f>SUM(AF22:AG22)</f>
        <v>432</v>
      </c>
    </row>
    <row r="24" spans="1:34">
      <c r="AC24" s="28">
        <f>AC22/AH22</f>
        <v>0.26157407407407407</v>
      </c>
      <c r="AD24" s="28">
        <f>AD22/AH22</f>
        <v>0.27083333333333331</v>
      </c>
      <c r="AE24" s="28">
        <f>AE22/AH22</f>
        <v>0.45370370370370372</v>
      </c>
      <c r="AF24" s="29">
        <f>SUM(AC24:AE24)</f>
        <v>0.98611111111111116</v>
      </c>
      <c r="AG24" s="28">
        <f>AG22/AH22</f>
        <v>1.3888888888888888E-2</v>
      </c>
      <c r="AH24" s="30">
        <f>SUM(AF24:AG24)</f>
        <v>1</v>
      </c>
    </row>
  </sheetData>
  <autoFilter ref="A1:A20"/>
  <mergeCells count="2">
    <mergeCell ref="AC1:AE1"/>
    <mergeCell ref="AF1:AH1"/>
  </mergeCells>
  <dataValidations count="1">
    <dataValidation type="list" allowBlank="1" showInputMessage="1" showErrorMessage="1" sqref="B3:AB19">
      <formula1>opzioni!$A$2:$A$5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2" sqref="A2:A5"/>
    </sheetView>
    <sheetView workbookViewId="1"/>
  </sheetViews>
  <sheetFormatPr defaultRowHeight="15"/>
  <cols>
    <col min="1" max="1" width="17.7109375" customWidth="1"/>
  </cols>
  <sheetData>
    <row r="1" spans="1:1">
      <c r="A1" t="s">
        <v>50</v>
      </c>
    </row>
    <row r="2" spans="1:1">
      <c r="A2" t="s">
        <v>49</v>
      </c>
    </row>
    <row r="3" spans="1:1">
      <c r="A3" t="s">
        <v>14</v>
      </c>
    </row>
    <row r="4" spans="1:1">
      <c r="A4" t="s">
        <v>15</v>
      </c>
    </row>
    <row r="5" spans="1:1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dati</vt:lpstr>
      <vt:lpstr>info</vt:lpstr>
      <vt:lpstr>luogo</vt:lpstr>
      <vt:lpstr>perchè</vt:lpstr>
      <vt:lpstr>opzioni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Eleonora</dc:creator>
  <cp:lastModifiedBy>portatile</cp:lastModifiedBy>
  <dcterms:created xsi:type="dcterms:W3CDTF">2011-10-27T10:54:21Z</dcterms:created>
  <dcterms:modified xsi:type="dcterms:W3CDTF">2011-11-27T11:08:33Z</dcterms:modified>
</cp:coreProperties>
</file>