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5140" windowHeight="8130" activeTab="0"/>
  </bookViews>
  <sheets>
    <sheet name="ComputingMeanSD" sheetId="1" r:id="rId1"/>
    <sheet name="1_2_Properties_Mean" sheetId="2" r:id="rId2"/>
    <sheet name="Weighted_Mean" sheetId="3" r:id="rId3"/>
  </sheets>
  <definedNames>
    <definedName name="_xlfn.VAR.S" hidden="1">#NAME?</definedName>
  </definedNames>
  <calcPr fullCalcOnLoad="1"/>
</workbook>
</file>

<file path=xl/sharedStrings.xml><?xml version="1.0" encoding="utf-8"?>
<sst xmlns="http://schemas.openxmlformats.org/spreadsheetml/2006/main" count="39" uniqueCount="34">
  <si>
    <t>n=</t>
  </si>
  <si>
    <t>min=</t>
  </si>
  <si>
    <t>max=</t>
  </si>
  <si>
    <t>range=</t>
  </si>
  <si>
    <t>x</t>
  </si>
  <si>
    <t>n</t>
  </si>
  <si>
    <t>N</t>
  </si>
  <si>
    <t>n*x</t>
  </si>
  <si>
    <t xml:space="preserve">   </t>
  </si>
  <si>
    <t>sum x =</t>
  </si>
  <si>
    <t>mean=</t>
  </si>
  <si>
    <t>median=</t>
  </si>
  <si>
    <t>mode=</t>
  </si>
  <si>
    <t>Geometric Mean=</t>
  </si>
  <si>
    <t>St.dev.=</t>
  </si>
  <si>
    <t>MEASURES of</t>
  </si>
  <si>
    <t>VARIABILITY</t>
  </si>
  <si>
    <t>CENTRAL TENDENCY</t>
  </si>
  <si>
    <t>rank of the median</t>
  </si>
  <si>
    <t>mean</t>
  </si>
  <si>
    <t>deviation</t>
  </si>
  <si>
    <t>deviation^2</t>
  </si>
  <si>
    <t>H stay, in days</t>
  </si>
  <si>
    <t>total</t>
  </si>
  <si>
    <t>rank of median=</t>
  </si>
  <si>
    <t>mean  =</t>
  </si>
  <si>
    <t>absolute freq.</t>
  </si>
  <si>
    <t>cumalative freq.</t>
  </si>
  <si>
    <t>Select the 1st median</t>
  </si>
  <si>
    <t>Variance =</t>
  </si>
  <si>
    <t>kurtosis</t>
  </si>
  <si>
    <t>skewness</t>
  </si>
  <si>
    <t>MEASURES</t>
  </si>
  <si>
    <t>of SHAPE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</si>
</sst>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0000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0.0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2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4"/>
      <color theme="1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0" borderId="2" applyNumberFormat="0" applyFill="0" applyAlignment="0" applyProtection="0"/>
    <xf numFmtId="0" fontId="24" fillId="20" borderId="3" applyNumberFormat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5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28" borderId="0" applyNumberFormat="0" applyBorder="0" applyAlignment="0" applyProtection="0"/>
    <xf numFmtId="0" fontId="1" fillId="29" borderId="4" applyNumberFormat="0" applyFont="0" applyAlignment="0" applyProtection="0"/>
    <xf numFmtId="0" fontId="27" fillId="19" borderId="5" applyNumberFormat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0" fontId="2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172" fontId="37" fillId="0" borderId="0" xfId="0" applyNumberFormat="1" applyFont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2" borderId="0" xfId="0" applyFont="1" applyFill="1" applyAlignment="1">
      <alignment horizontal="center" vertical="center"/>
    </xf>
    <xf numFmtId="174" fontId="2" fillId="33" borderId="0" xfId="0" applyNumberFormat="1" applyFont="1" applyFill="1" applyAlignment="1">
      <alignment horizontal="center"/>
    </xf>
    <xf numFmtId="174" fontId="38" fillId="33" borderId="0" xfId="0" applyNumberFormat="1" applyFont="1" applyFill="1" applyAlignment="1">
      <alignment horizontal="center"/>
    </xf>
    <xf numFmtId="174" fontId="2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33" borderId="0" xfId="0" applyFont="1" applyFill="1" applyAlignment="1">
      <alignment horizontal="center" vertical="center"/>
    </xf>
    <xf numFmtId="0" fontId="39" fillId="26" borderId="0" xfId="0" applyFont="1" applyFill="1" applyAlignment="1">
      <alignment horizontal="center" vertical="center"/>
    </xf>
    <xf numFmtId="0" fontId="39" fillId="26" borderId="0" xfId="0" applyFont="1" applyFill="1" applyAlignment="1">
      <alignment horizontal="center"/>
    </xf>
    <xf numFmtId="0" fontId="39" fillId="0" borderId="0" xfId="0" applyFont="1" applyAlignment="1">
      <alignment horizontal="center" vertical="center"/>
    </xf>
    <xf numFmtId="0" fontId="39" fillId="26" borderId="0" xfId="0" applyFont="1" applyFill="1" applyAlignment="1">
      <alignment horizontal="right"/>
    </xf>
    <xf numFmtId="0" fontId="39" fillId="33" borderId="10" xfId="0" applyFont="1" applyFill="1" applyBorder="1" applyAlignment="1">
      <alignment horizontal="center" vertical="center"/>
    </xf>
    <xf numFmtId="0" fontId="39" fillId="33" borderId="0" xfId="0" applyFont="1" applyFill="1" applyAlignment="1">
      <alignment horizontal="center"/>
    </xf>
    <xf numFmtId="0" fontId="38" fillId="34" borderId="0" xfId="0" applyFont="1" applyFill="1" applyAlignment="1">
      <alignment horizontal="left"/>
    </xf>
    <xf numFmtId="0" fontId="38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34" borderId="0" xfId="0" applyFont="1" applyFill="1" applyAlignment="1">
      <alignment horizontal="center"/>
    </xf>
    <xf numFmtId="174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174" fontId="2" fillId="0" borderId="0" xfId="0" applyNumberFormat="1" applyFont="1" applyAlignment="1">
      <alignment horizontal="center" vertical="center"/>
    </xf>
    <xf numFmtId="174" fontId="38" fillId="0" borderId="0" xfId="0" applyNumberFormat="1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160" zoomScaleNormal="160" zoomScalePageLayoutView="0" workbookViewId="0" topLeftCell="A1">
      <selection activeCell="G2" sqref="G1:G16384"/>
    </sheetView>
  </sheetViews>
  <sheetFormatPr defaultColWidth="9.140625" defaultRowHeight="15"/>
  <cols>
    <col min="2" max="2" width="5.7109375" style="0" customWidth="1"/>
    <col min="3" max="3" width="15.7109375" style="0" customWidth="1"/>
    <col min="4" max="4" width="15.00390625" style="0" bestFit="1" customWidth="1"/>
    <col min="5" max="5" width="10.7109375" style="0" customWidth="1"/>
    <col min="6" max="6" width="15.7109375" style="0" customWidth="1"/>
    <col min="7" max="7" width="9.57421875" style="0" customWidth="1"/>
  </cols>
  <sheetData>
    <row r="1" spans="1:6" ht="18">
      <c r="A1" s="9">
        <v>2</v>
      </c>
      <c r="B1" s="4"/>
      <c r="D1" s="4" t="s">
        <v>9</v>
      </c>
      <c r="E1" s="4">
        <f>SUM(A1:A150)</f>
        <v>40</v>
      </c>
      <c r="F1" s="1"/>
    </row>
    <row r="2" spans="1:6" ht="18">
      <c r="A2" s="9">
        <v>4</v>
      </c>
      <c r="B2" s="4"/>
      <c r="D2" s="4" t="s">
        <v>0</v>
      </c>
      <c r="E2" s="4">
        <f>COUNT(A1:A150)</f>
        <v>11</v>
      </c>
      <c r="F2" s="1"/>
    </row>
    <row r="3" spans="1:8" ht="18">
      <c r="A3" s="9">
        <v>5</v>
      </c>
      <c r="B3" s="4"/>
      <c r="C3" s="1"/>
      <c r="D3" s="7" t="s">
        <v>10</v>
      </c>
      <c r="E3" s="10">
        <f>AVERAGE(A1:A150)</f>
        <v>3.6363636363636362</v>
      </c>
      <c r="F3" s="11">
        <f>E1/E2</f>
        <v>3.6363636363636362</v>
      </c>
      <c r="H3" s="1"/>
    </row>
    <row r="4" spans="1:8" ht="18">
      <c r="A4" s="9">
        <v>3</v>
      </c>
      <c r="B4" s="4"/>
      <c r="C4" s="1" t="s">
        <v>15</v>
      </c>
      <c r="D4" s="8" t="s">
        <v>11</v>
      </c>
      <c r="E4" s="8">
        <f>MEDIAN(A1:A150)</f>
        <v>4</v>
      </c>
      <c r="F4" s="25" t="s">
        <v>18</v>
      </c>
      <c r="G4" s="22">
        <f>(E2+1)/2</f>
        <v>6</v>
      </c>
      <c r="H4" s="1"/>
    </row>
    <row r="5" spans="1:6" ht="18">
      <c r="A5" s="9">
        <v>5</v>
      </c>
      <c r="B5" s="4"/>
      <c r="C5" s="1" t="s">
        <v>17</v>
      </c>
      <c r="D5" s="4" t="s">
        <v>12</v>
      </c>
      <c r="E5" s="4">
        <f>MODE(A1:A150)</f>
        <v>5</v>
      </c>
      <c r="F5" s="1"/>
    </row>
    <row r="6" spans="1:6" ht="18">
      <c r="A6" s="9">
        <v>3</v>
      </c>
      <c r="B6" s="4"/>
      <c r="C6" s="1"/>
      <c r="D6" s="24" t="s">
        <v>13</v>
      </c>
      <c r="E6" s="12">
        <f>GEOMEAN(A1:A150)</f>
        <v>3.2532445001797474</v>
      </c>
      <c r="F6" s="1"/>
    </row>
    <row r="7" spans="1:3" ht="18">
      <c r="A7" s="9">
        <v>4</v>
      </c>
      <c r="B7" s="4"/>
      <c r="C7" s="1"/>
    </row>
    <row r="8" spans="1:6" ht="18">
      <c r="A8" s="9">
        <v>5</v>
      </c>
      <c r="B8" s="4"/>
      <c r="C8" s="1"/>
      <c r="D8" s="4" t="s">
        <v>1</v>
      </c>
      <c r="E8" s="4">
        <f>MIN(A1:A150)</f>
        <v>1</v>
      </c>
      <c r="F8" s="1"/>
    </row>
    <row r="9" spans="1:7" ht="18">
      <c r="A9" s="9">
        <v>6</v>
      </c>
      <c r="B9" s="4"/>
      <c r="C9" s="1"/>
      <c r="D9" s="4" t="s">
        <v>2</v>
      </c>
      <c r="E9" s="4">
        <f>MAX(A1:A150)</f>
        <v>6</v>
      </c>
      <c r="F9" s="1"/>
      <c r="G9" t="s">
        <v>8</v>
      </c>
    </row>
    <row r="10" spans="1:9" ht="18">
      <c r="A10" s="9">
        <v>1</v>
      </c>
      <c r="B10" s="4"/>
      <c r="C10" s="1" t="s">
        <v>15</v>
      </c>
      <c r="D10" s="4" t="s">
        <v>3</v>
      </c>
      <c r="E10" s="4">
        <f>E9-E8</f>
        <v>5</v>
      </c>
      <c r="F10" s="1"/>
      <c r="G10" s="1" t="s">
        <v>32</v>
      </c>
      <c r="H10" t="s">
        <v>31</v>
      </c>
      <c r="I10">
        <f>SKEW(A1:A1000)</f>
        <v>-0.21276157950140814</v>
      </c>
    </row>
    <row r="11" spans="1:9" ht="18">
      <c r="A11" s="9">
        <v>2</v>
      </c>
      <c r="B11" s="4"/>
      <c r="C11" s="1" t="s">
        <v>16</v>
      </c>
      <c r="D11" s="27" t="s">
        <v>14</v>
      </c>
      <c r="E11" s="28">
        <f>STDEV(A1:A150)</f>
        <v>1.5666989036012802</v>
      </c>
      <c r="F11" s="26"/>
      <c r="G11" s="1" t="s">
        <v>33</v>
      </c>
      <c r="H11" t="s">
        <v>30</v>
      </c>
      <c r="I11">
        <f>KURT(A1:A1000)</f>
        <v>-0.9838134430727039</v>
      </c>
    </row>
    <row r="12" spans="1:6" ht="18">
      <c r="A12" s="2"/>
      <c r="B12" s="1"/>
      <c r="D12" s="27" t="s">
        <v>29</v>
      </c>
      <c r="E12" s="29">
        <f>_xlfn.VAR.S(A1:A150)</f>
        <v>2.4545454545454533</v>
      </c>
      <c r="F12" s="1"/>
    </row>
    <row r="13" spans="1:5" ht="14.25">
      <c r="A13" s="2"/>
      <c r="B13" s="1"/>
      <c r="C13" s="1"/>
      <c r="D13" s="1"/>
      <c r="E13" s="1"/>
    </row>
    <row r="14" ht="14.25">
      <c r="A14" s="3"/>
    </row>
    <row r="15" ht="14.25">
      <c r="A15" s="3"/>
    </row>
    <row r="16" ht="14.25">
      <c r="A16" s="3"/>
    </row>
    <row r="17" ht="14.25">
      <c r="A17" s="3"/>
    </row>
    <row r="18" ht="14.25">
      <c r="A18" s="3"/>
    </row>
    <row r="19" ht="14.25">
      <c r="A19" s="3"/>
    </row>
    <row r="20" ht="14.25">
      <c r="A20" s="3"/>
    </row>
    <row r="21" ht="14.25">
      <c r="A21" s="3"/>
    </row>
    <row r="22" ht="14.25">
      <c r="A22" s="3"/>
    </row>
    <row r="23" ht="14.25">
      <c r="A23" s="3"/>
    </row>
    <row r="24" ht="14.25">
      <c r="A24" s="3"/>
    </row>
    <row r="25" ht="14.25">
      <c r="A25" s="3"/>
    </row>
    <row r="26" ht="14.25">
      <c r="A26" s="3"/>
    </row>
    <row r="27" ht="14.25">
      <c r="A27" s="3"/>
    </row>
    <row r="28" ht="14.25">
      <c r="A28" s="3"/>
    </row>
    <row r="29" ht="14.25">
      <c r="A29" s="3"/>
    </row>
    <row r="30" ht="14.25">
      <c r="A30" s="3"/>
    </row>
    <row r="31" ht="14.25">
      <c r="A31" s="3"/>
    </row>
    <row r="32" ht="14.25">
      <c r="A32" s="3"/>
    </row>
    <row r="33" ht="14.25">
      <c r="A33" s="3"/>
    </row>
    <row r="34" ht="14.25">
      <c r="A34" s="3"/>
    </row>
    <row r="35" ht="14.25">
      <c r="A35" s="3"/>
    </row>
    <row r="36" ht="14.25">
      <c r="A36" s="3"/>
    </row>
    <row r="37" ht="14.25">
      <c r="A37" s="3"/>
    </row>
    <row r="38" ht="14.25">
      <c r="A38" s="3"/>
    </row>
    <row r="39" ht="14.25">
      <c r="A39" s="3"/>
    </row>
    <row r="40" ht="14.25">
      <c r="A40" s="3"/>
    </row>
    <row r="41" ht="14.25">
      <c r="A41" s="3"/>
    </row>
    <row r="42" ht="14.25">
      <c r="A42" s="3"/>
    </row>
    <row r="43" ht="14.25">
      <c r="A43" s="3"/>
    </row>
    <row r="44" ht="14.25">
      <c r="A44" s="3"/>
    </row>
    <row r="45" ht="14.25">
      <c r="A45" s="3"/>
    </row>
    <row r="46" ht="14.25">
      <c r="A46" s="3"/>
    </row>
    <row r="47" ht="14.25">
      <c r="A47" s="3"/>
    </row>
    <row r="48" ht="14.25">
      <c r="A48" s="3"/>
    </row>
    <row r="49" ht="14.25">
      <c r="A49" s="3"/>
    </row>
    <row r="50" ht="14.25">
      <c r="A50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="110" zoomScaleNormal="110" zoomScalePageLayoutView="0" workbookViewId="0" topLeftCell="A1">
      <selection activeCell="C7" sqref="C7:E7"/>
    </sheetView>
  </sheetViews>
  <sheetFormatPr defaultColWidth="9.140625" defaultRowHeight="15"/>
  <cols>
    <col min="2" max="3" width="16.7109375" style="0" customWidth="1"/>
    <col min="4" max="4" width="32.8515625" style="0" customWidth="1"/>
    <col min="5" max="5" width="29.57421875" style="0" customWidth="1"/>
    <col min="6" max="7" width="12.7109375" style="0" customWidth="1"/>
  </cols>
  <sheetData>
    <row r="1" spans="2:7" ht="30.75">
      <c r="B1" s="5" t="s">
        <v>4</v>
      </c>
      <c r="C1" s="5" t="s">
        <v>19</v>
      </c>
      <c r="D1" s="5" t="s">
        <v>20</v>
      </c>
      <c r="E1" s="5" t="s">
        <v>21</v>
      </c>
      <c r="F1" s="5"/>
      <c r="G1" s="5"/>
    </row>
    <row r="2" spans="2:7" ht="30.75">
      <c r="B2" s="5">
        <v>1</v>
      </c>
      <c r="C2" s="5"/>
      <c r="D2" s="5">
        <f>B2-C3</f>
        <v>-5</v>
      </c>
      <c r="E2" s="5">
        <f>D2^2</f>
        <v>25</v>
      </c>
      <c r="F2" s="5"/>
      <c r="G2" s="5"/>
    </row>
    <row r="3" spans="2:7" ht="30.75">
      <c r="B3" s="5">
        <v>6</v>
      </c>
      <c r="C3" s="5">
        <f>AVERAGE(B2:B4)</f>
        <v>6</v>
      </c>
      <c r="D3" s="5">
        <f>B3-C3</f>
        <v>0</v>
      </c>
      <c r="E3" s="5">
        <f>D3^2</f>
        <v>0</v>
      </c>
      <c r="F3" s="5"/>
      <c r="G3" s="5"/>
    </row>
    <row r="4" spans="2:7" ht="30.75">
      <c r="B4" s="5">
        <v>11</v>
      </c>
      <c r="C4" s="5"/>
      <c r="D4" s="5">
        <f>B4-C3</f>
        <v>5</v>
      </c>
      <c r="E4" s="5">
        <f>D4^2</f>
        <v>25</v>
      </c>
      <c r="F4" s="5"/>
      <c r="G4" s="5"/>
    </row>
    <row r="5" spans="2:7" ht="30.75">
      <c r="B5" s="5"/>
      <c r="C5" s="5"/>
      <c r="D5" s="6">
        <f>SUM(D2:D4)</f>
        <v>0</v>
      </c>
      <c r="E5" s="5">
        <f>SUM(E2:E4)</f>
        <v>50</v>
      </c>
      <c r="F5" s="5"/>
      <c r="G5" s="5"/>
    </row>
    <row r="6" spans="2:7" ht="30.75">
      <c r="B6" s="5"/>
      <c r="C6" s="5"/>
      <c r="D6" s="5"/>
      <c r="E6" s="5"/>
      <c r="F6" s="5"/>
      <c r="G6" s="5"/>
    </row>
    <row r="7" spans="2:7" ht="30.75">
      <c r="B7" s="5" t="s">
        <v>4</v>
      </c>
      <c r="C7" s="5" t="s">
        <v>19</v>
      </c>
      <c r="D7" s="5" t="s">
        <v>20</v>
      </c>
      <c r="E7" s="5" t="s">
        <v>21</v>
      </c>
      <c r="F7" s="5"/>
      <c r="G7" s="5"/>
    </row>
    <row r="8" spans="2:7" ht="30.75">
      <c r="B8" s="5">
        <v>1</v>
      </c>
      <c r="C8" s="5"/>
      <c r="D8" s="5">
        <f>B8-C9</f>
        <v>-9</v>
      </c>
      <c r="E8" s="5">
        <f>D8^2</f>
        <v>81</v>
      </c>
      <c r="F8" s="5"/>
      <c r="G8" s="5"/>
    </row>
    <row r="9" spans="2:7" ht="30.75">
      <c r="B9" s="5">
        <v>6</v>
      </c>
      <c r="C9" s="5">
        <v>10</v>
      </c>
      <c r="D9" s="5">
        <f>B9-C9</f>
        <v>-4</v>
      </c>
      <c r="E9" s="5">
        <f>D9^2</f>
        <v>16</v>
      </c>
      <c r="F9" s="5"/>
      <c r="G9" s="5"/>
    </row>
    <row r="10" spans="2:7" ht="30.75">
      <c r="B10" s="5">
        <v>11</v>
      </c>
      <c r="C10" s="5"/>
      <c r="D10" s="5">
        <f>B10-C9</f>
        <v>1</v>
      </c>
      <c r="E10" s="5">
        <f>D10^2</f>
        <v>1</v>
      </c>
      <c r="F10" s="5"/>
      <c r="G10" s="5"/>
    </row>
    <row r="11" spans="2:5" ht="30.75">
      <c r="B11" s="5"/>
      <c r="C11" s="5"/>
      <c r="D11" s="6">
        <f>SUM(D8:D10)</f>
        <v>-12</v>
      </c>
      <c r="E11" s="6">
        <f>SUM(E8:E10)</f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E2" sqref="E2"/>
    </sheetView>
  </sheetViews>
  <sheetFormatPr defaultColWidth="9.140625" defaultRowHeight="15"/>
  <cols>
    <col min="1" max="4" width="22.7109375" style="14" customWidth="1"/>
    <col min="5" max="5" width="15.7109375" style="0" customWidth="1"/>
  </cols>
  <sheetData>
    <row r="1" spans="1:5" ht="23.25">
      <c r="A1" s="13"/>
      <c r="B1" s="21" t="s">
        <v>26</v>
      </c>
      <c r="C1" s="21" t="s">
        <v>27</v>
      </c>
      <c r="E1" s="23" t="s">
        <v>28</v>
      </c>
    </row>
    <row r="2" spans="1:5" ht="23.25">
      <c r="A2" s="20" t="s">
        <v>22</v>
      </c>
      <c r="B2" s="20" t="s">
        <v>5</v>
      </c>
      <c r="C2" s="20" t="s">
        <v>6</v>
      </c>
      <c r="D2" s="16" t="s">
        <v>7</v>
      </c>
      <c r="E2" s="23"/>
    </row>
    <row r="3" spans="1:5" ht="23.25">
      <c r="A3" s="15">
        <v>1</v>
      </c>
      <c r="B3" s="15">
        <v>9</v>
      </c>
      <c r="C3" s="15">
        <f>B3</f>
        <v>9</v>
      </c>
      <c r="D3" s="17">
        <f>B3*A3</f>
        <v>9</v>
      </c>
      <c r="E3" s="23">
        <f>IF(E2="Mediana","",IF(C3&gt;B$10,"Mediana",""))</f>
      </c>
    </row>
    <row r="4" spans="1:5" ht="23.25">
      <c r="A4" s="15">
        <v>2</v>
      </c>
      <c r="B4" s="15">
        <v>15</v>
      </c>
      <c r="C4" s="15">
        <f>B4+C3</f>
        <v>24</v>
      </c>
      <c r="D4" s="17">
        <f>B4*A4</f>
        <v>30</v>
      </c>
      <c r="E4" s="23">
        <f>IF(E3="Mediana","",IF(C4&gt;B$10,"Mediana",""))</f>
      </c>
    </row>
    <row r="5" spans="1:5" ht="23.25">
      <c r="A5" s="15">
        <v>3</v>
      </c>
      <c r="B5" s="15">
        <v>12</v>
      </c>
      <c r="C5" s="15">
        <f>C4+B5</f>
        <v>36</v>
      </c>
      <c r="D5" s="17">
        <f>B5*A5</f>
        <v>36</v>
      </c>
      <c r="E5" s="23" t="str">
        <f>IF(E4="Median","",IF(C5&gt;B$10,"Median",""))</f>
        <v>Median</v>
      </c>
    </row>
    <row r="6" spans="1:5" ht="23.25">
      <c r="A6" s="15">
        <v>4</v>
      </c>
      <c r="B6" s="15">
        <v>9</v>
      </c>
      <c r="C6" s="15">
        <f>C5+B6</f>
        <v>45</v>
      </c>
      <c r="D6" s="17">
        <f>B6*A6</f>
        <v>36</v>
      </c>
      <c r="E6" s="23">
        <f>IF(E5="Median","",IF(C6&gt;B$10,"Median",""))</f>
      </c>
    </row>
    <row r="7" spans="1:5" ht="23.25">
      <c r="A7" s="20">
        <v>5</v>
      </c>
      <c r="B7" s="20">
        <v>5</v>
      </c>
      <c r="C7" s="20">
        <f>C6+B7</f>
        <v>50</v>
      </c>
      <c r="D7" s="17">
        <f>B7*A7</f>
        <v>25</v>
      </c>
      <c r="E7" s="23" t="str">
        <f>IF(E6="Median","",IF(C7&gt;B$10,"Median",""))</f>
        <v>Median</v>
      </c>
    </row>
    <row r="8" spans="1:5" ht="23.25">
      <c r="A8" s="15" t="s">
        <v>23</v>
      </c>
      <c r="B8" s="15">
        <f>SUM(B3:B7)</f>
        <v>50</v>
      </c>
      <c r="C8" s="15"/>
      <c r="D8" s="17">
        <f>SUM(D3:D7)</f>
        <v>136</v>
      </c>
      <c r="E8" s="23">
        <f>IF(E7="Median","",IF(C8&gt;B$10,"Median",""))</f>
      </c>
    </row>
    <row r="9" spans="1:4" ht="14.25">
      <c r="A9"/>
      <c r="B9"/>
      <c r="C9"/>
      <c r="D9"/>
    </row>
    <row r="10" spans="1:2" ht="23.25">
      <c r="A10" s="18" t="s">
        <v>24</v>
      </c>
      <c r="B10" s="18">
        <f>(B8+1)/2</f>
        <v>25.5</v>
      </c>
    </row>
    <row r="11" spans="1:2" ht="23.25">
      <c r="A11" s="19" t="s">
        <v>25</v>
      </c>
      <c r="B11" s="17">
        <f>D8/B8</f>
        <v>2.72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verona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Giuseppe</cp:lastModifiedBy>
  <dcterms:created xsi:type="dcterms:W3CDTF">2011-11-02T09:59:36Z</dcterms:created>
  <dcterms:modified xsi:type="dcterms:W3CDTF">2020-10-26T17:37:19Z</dcterms:modified>
  <cp:category/>
  <cp:version/>
  <cp:contentType/>
  <cp:contentStatus/>
</cp:coreProperties>
</file>